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35" windowHeight="11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40" i="1"/>
  <c r="H40"/>
  <c r="J40" s="1"/>
  <c r="K40" s="1"/>
  <c r="L40" s="1"/>
  <c r="I39"/>
  <c r="H39"/>
  <c r="J39" s="1"/>
  <c r="K39" s="1"/>
  <c r="L39" s="1"/>
  <c r="I38"/>
  <c r="H38"/>
  <c r="J38" s="1"/>
  <c r="K38" s="1"/>
  <c r="L38" s="1"/>
  <c r="I37"/>
  <c r="H37"/>
  <c r="J37" s="1"/>
  <c r="K37" s="1"/>
  <c r="L37" s="1"/>
  <c r="I36"/>
  <c r="H36"/>
  <c r="J36" s="1"/>
  <c r="K36" s="1"/>
  <c r="L36" s="1"/>
  <c r="I35"/>
  <c r="H35"/>
  <c r="J35" s="1"/>
  <c r="K35" s="1"/>
  <c r="L35" s="1"/>
  <c r="I34"/>
  <c r="H34"/>
  <c r="J34" s="1"/>
  <c r="K34" s="1"/>
  <c r="L34" s="1"/>
  <c r="I33"/>
  <c r="H33"/>
  <c r="J33" s="1"/>
  <c r="K33" s="1"/>
  <c r="L33" s="1"/>
  <c r="I32"/>
  <c r="H32"/>
  <c r="J32" s="1"/>
  <c r="K32" s="1"/>
  <c r="L32" s="1"/>
  <c r="I31"/>
  <c r="H31"/>
  <c r="J31" s="1"/>
  <c r="K31" s="1"/>
  <c r="L31" s="1"/>
  <c r="I30"/>
  <c r="H30"/>
  <c r="J30" s="1"/>
  <c r="K30" s="1"/>
  <c r="L30" s="1"/>
  <c r="I29"/>
  <c r="H29"/>
  <c r="J29" s="1"/>
  <c r="K29" s="1"/>
  <c r="L29" s="1"/>
  <c r="I28"/>
  <c r="H28"/>
  <c r="J28" s="1"/>
  <c r="K28" s="1"/>
  <c r="L28" s="1"/>
  <c r="I27"/>
  <c r="H27"/>
  <c r="J27" s="1"/>
  <c r="K27" s="1"/>
  <c r="L27" s="1"/>
  <c r="I26"/>
  <c r="H26"/>
  <c r="J26" s="1"/>
  <c r="K26" s="1"/>
  <c r="L26" s="1"/>
  <c r="I25"/>
  <c r="H25"/>
  <c r="J25" s="1"/>
  <c r="K25" s="1"/>
  <c r="L25" s="1"/>
  <c r="I24"/>
  <c r="H24"/>
  <c r="J24" s="1"/>
  <c r="K24" s="1"/>
  <c r="L24" s="1"/>
  <c r="I23"/>
  <c r="H23"/>
  <c r="J23" s="1"/>
  <c r="K23" s="1"/>
  <c r="L23" s="1"/>
  <c r="I22"/>
  <c r="H22"/>
  <c r="J22" s="1"/>
  <c r="K22" s="1"/>
  <c r="L22" s="1"/>
  <c r="I21"/>
  <c r="H21"/>
  <c r="J21" s="1"/>
  <c r="K21" s="1"/>
  <c r="L21" s="1"/>
  <c r="I20"/>
  <c r="H20"/>
  <c r="J20" s="1"/>
  <c r="K20" s="1"/>
  <c r="L20" s="1"/>
  <c r="I19"/>
  <c r="H19"/>
  <c r="J19" s="1"/>
  <c r="K19" s="1"/>
  <c r="L19" s="1"/>
  <c r="I18"/>
  <c r="H18"/>
  <c r="J18" s="1"/>
  <c r="K18" s="1"/>
  <c r="L18" s="1"/>
  <c r="I17"/>
  <c r="H17"/>
  <c r="J17" s="1"/>
  <c r="K17" s="1"/>
  <c r="L17" s="1"/>
  <c r="I16"/>
  <c r="H16"/>
  <c r="J16" s="1"/>
  <c r="K16" s="1"/>
  <c r="L16" s="1"/>
  <c r="I15"/>
  <c r="H15"/>
  <c r="J15" s="1"/>
  <c r="K15" s="1"/>
  <c r="L15" s="1"/>
  <c r="I14"/>
  <c r="H14"/>
  <c r="J14" s="1"/>
  <c r="K14" s="1"/>
  <c r="L14" s="1"/>
  <c r="I13"/>
  <c r="H13"/>
  <c r="J13" s="1"/>
  <c r="K13" s="1"/>
  <c r="L13" s="1"/>
  <c r="I12"/>
  <c r="H12"/>
  <c r="J12" s="1"/>
  <c r="K12" s="1"/>
  <c r="L12" s="1"/>
  <c r="I11"/>
  <c r="H11"/>
  <c r="J11" s="1"/>
  <c r="K11" s="1"/>
  <c r="L11" s="1"/>
  <c r="I10"/>
  <c r="H10"/>
  <c r="J10" s="1"/>
  <c r="K10" s="1"/>
  <c r="L10" s="1"/>
  <c r="I9"/>
  <c r="H9"/>
  <c r="J9" s="1"/>
  <c r="K9" s="1"/>
  <c r="L9" s="1"/>
  <c r="I8"/>
  <c r="H8"/>
  <c r="J8" s="1"/>
  <c r="K8" s="1"/>
  <c r="L8" s="1"/>
</calcChain>
</file>

<file path=xl/sharedStrings.xml><?xml version="1.0" encoding="utf-8"?>
<sst xmlns="http://schemas.openxmlformats.org/spreadsheetml/2006/main" count="36" uniqueCount="32">
  <si>
    <t>Cuadro 11. Ejemplo de Cálculo de los Pesos de Hogar cuando esta usando censo como marco muestral y calculando pesos especificas a las UPM</t>
  </si>
  <si>
    <t>Hogares en</t>
  </si>
  <si>
    <t>Hogares</t>
  </si>
  <si>
    <t>Factor</t>
  </si>
  <si>
    <t>UPM</t>
  </si>
  <si>
    <t>Actualizacion</t>
  </si>
  <si>
    <t>Estrato</t>
  </si>
  <si>
    <t>UPM en</t>
  </si>
  <si>
    <t xml:space="preserve">por </t>
  </si>
  <si>
    <t>Probabilidad de Seleccion</t>
  </si>
  <si>
    <t>de</t>
  </si>
  <si>
    <t>Peso</t>
  </si>
  <si>
    <t>Censo</t>
  </si>
  <si>
    <t>Cartografica</t>
  </si>
  <si>
    <t>censo</t>
  </si>
  <si>
    <t>Pr(UPM)</t>
  </si>
  <si>
    <t>Pr(Viv)</t>
  </si>
  <si>
    <t>Pr(Final)</t>
  </si>
  <si>
    <t>Expansion</t>
  </si>
  <si>
    <t>Normalizado</t>
  </si>
  <si>
    <t>(h)</t>
  </si>
  <si>
    <t>(i)</t>
  </si>
  <si>
    <r>
      <t>M</t>
    </r>
    <r>
      <rPr>
        <vertAlign val="subscript"/>
        <sz val="10"/>
        <color indexed="8"/>
        <rFont val="Arial"/>
        <family val="2"/>
      </rPr>
      <t>hi</t>
    </r>
  </si>
  <si>
    <r>
      <t>M</t>
    </r>
    <r>
      <rPr>
        <vertAlign val="subscript"/>
        <sz val="10"/>
        <color indexed="8"/>
        <rFont val="Arial"/>
        <family val="2"/>
      </rPr>
      <t>hi</t>
    </r>
    <r>
      <rPr>
        <sz val="10"/>
        <color indexed="8"/>
        <rFont val="Arial"/>
        <family val="2"/>
      </rPr>
      <t>'</t>
    </r>
  </si>
  <si>
    <r>
      <t>M</t>
    </r>
    <r>
      <rPr>
        <vertAlign val="subscript"/>
        <sz val="10"/>
        <color indexed="8"/>
        <rFont val="Arial"/>
        <family val="2"/>
      </rPr>
      <t>h</t>
    </r>
  </si>
  <si>
    <r>
      <t>n</t>
    </r>
    <r>
      <rPr>
        <vertAlign val="subscript"/>
        <sz val="10"/>
        <color indexed="8"/>
        <rFont val="Arial"/>
        <family val="2"/>
      </rPr>
      <t>h</t>
    </r>
  </si>
  <si>
    <r>
      <t>npc</t>
    </r>
    <r>
      <rPr>
        <vertAlign val="subscript"/>
        <sz val="10"/>
        <color indexed="8"/>
        <rFont val="Arial"/>
        <family val="2"/>
      </rPr>
      <t>h</t>
    </r>
  </si>
  <si>
    <r>
      <t>P</t>
    </r>
    <r>
      <rPr>
        <vertAlign val="subscript"/>
        <sz val="20"/>
        <color indexed="8"/>
        <rFont val="Arial"/>
        <family val="2"/>
      </rPr>
      <t xml:space="preserve">hi = </t>
    </r>
    <r>
      <rPr>
        <sz val="20"/>
        <color indexed="8"/>
        <rFont val="Arial"/>
        <family val="2"/>
      </rPr>
      <t>n</t>
    </r>
    <r>
      <rPr>
        <vertAlign val="subscript"/>
        <sz val="20"/>
        <color indexed="8"/>
        <rFont val="Arial"/>
        <family val="2"/>
      </rPr>
      <t>h</t>
    </r>
    <r>
      <rPr>
        <sz val="20"/>
        <color indexed="8"/>
        <rFont val="Arial"/>
        <family val="2"/>
      </rPr>
      <t>M</t>
    </r>
    <r>
      <rPr>
        <vertAlign val="subscript"/>
        <sz val="20"/>
        <color indexed="8"/>
        <rFont val="Arial"/>
        <family val="2"/>
      </rPr>
      <t xml:space="preserve">hi / </t>
    </r>
    <r>
      <rPr>
        <sz val="20"/>
        <color indexed="8"/>
        <rFont val="Arial"/>
        <family val="2"/>
      </rPr>
      <t>M</t>
    </r>
    <r>
      <rPr>
        <vertAlign val="subscript"/>
        <sz val="20"/>
        <color indexed="8"/>
        <rFont val="Arial"/>
        <family val="2"/>
      </rPr>
      <t>h</t>
    </r>
  </si>
  <si>
    <r>
      <t>npc</t>
    </r>
    <r>
      <rPr>
        <vertAlign val="subscript"/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/M</t>
    </r>
    <r>
      <rPr>
        <vertAlign val="subscript"/>
        <sz val="10"/>
        <color indexed="8"/>
        <rFont val="Arial"/>
        <family val="2"/>
      </rPr>
      <t>hi</t>
    </r>
    <r>
      <rPr>
        <sz val="10"/>
        <color indexed="8"/>
        <rFont val="Arial"/>
        <family val="2"/>
      </rPr>
      <t>'</t>
    </r>
  </si>
  <si>
    <r>
      <t>P</t>
    </r>
    <r>
      <rPr>
        <vertAlign val="subscript"/>
        <sz val="10"/>
        <color indexed="8"/>
        <rFont val="Arial"/>
        <family val="2"/>
      </rPr>
      <t>hij</t>
    </r>
  </si>
  <si>
    <r>
      <t>1/P</t>
    </r>
    <r>
      <rPr>
        <vertAlign val="subscript"/>
        <sz val="10"/>
        <color indexed="8"/>
        <rFont val="Arial"/>
        <family val="2"/>
      </rPr>
      <t>hij</t>
    </r>
  </si>
  <si>
    <t>K*(1/77.81391)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</si>
</sst>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000"/>
    <numFmt numFmtId="166" formatCode="0.0000"/>
    <numFmt numFmtId="167" formatCode="0.000"/>
  </numFmts>
  <fonts count="5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sz val="20"/>
      <color indexed="8"/>
      <name val="Arial"/>
      <family val="2"/>
    </font>
    <font>
      <vertAlign val="subscript"/>
      <sz val="2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1" fontId="1" fillId="0" borderId="0" xfId="0" applyNumberFormat="1" applyFont="1" applyAlignme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shrinkToFit="1"/>
    </xf>
    <xf numFmtId="1" fontId="1" fillId="0" borderId="0" xfId="0" applyNumberFormat="1" applyFont="1" applyAlignment="1">
      <alignment horizontal="center" shrinkToFit="1"/>
    </xf>
    <xf numFmtId="1" fontId="1" fillId="0" borderId="2" xfId="0" applyNumberFormat="1" applyFont="1" applyBorder="1" applyAlignment="1">
      <alignment horizontal="center" shrinkToFit="1"/>
    </xf>
    <xf numFmtId="164" fontId="1" fillId="0" borderId="0" xfId="0" applyNumberFormat="1" applyFont="1" applyAlignment="1">
      <alignment horizontal="center" shrinkToFit="1"/>
    </xf>
    <xf numFmtId="165" fontId="1" fillId="0" borderId="0" xfId="0" applyNumberFormat="1" applyFont="1" applyAlignment="1">
      <alignment horizontal="center" shrinkToFit="1"/>
    </xf>
    <xf numFmtId="3" fontId="1" fillId="0" borderId="0" xfId="0" applyNumberFormat="1" applyFont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1" fontId="1" fillId="0" borderId="0" xfId="0" applyNumberFormat="1" applyFont="1" applyBorder="1" applyAlignment="1">
      <alignment horizontal="center" shrinkToFit="1"/>
    </xf>
    <xf numFmtId="0" fontId="0" fillId="0" borderId="0" xfId="0" applyAlignment="1">
      <alignment horizontal="center"/>
    </xf>
    <xf numFmtId="166" fontId="1" fillId="0" borderId="0" xfId="0" applyNumberFormat="1" applyFont="1" applyAlignment="1">
      <alignment horizontal="center" shrinkToFit="1"/>
    </xf>
    <xf numFmtId="167" fontId="1" fillId="0" borderId="0" xfId="0" applyNumberFormat="1" applyFont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1" fontId="1" fillId="0" borderId="1" xfId="0" applyNumberFormat="1" applyFont="1" applyBorder="1" applyAlignment="1">
      <alignment horizontal="center" shrinkToFit="1"/>
    </xf>
    <xf numFmtId="3" fontId="1" fillId="0" borderId="1" xfId="0" applyNumberFormat="1" applyFont="1" applyBorder="1" applyAlignment="1">
      <alignment horizontal="center" shrinkToFit="1"/>
    </xf>
    <xf numFmtId="166" fontId="1" fillId="0" borderId="1" xfId="0" applyNumberFormat="1" applyFont="1" applyBorder="1" applyAlignment="1">
      <alignment horizontal="center" shrinkToFit="1"/>
    </xf>
    <xf numFmtId="166" fontId="3" fillId="0" borderId="1" xfId="0" applyNumberFormat="1" applyFont="1" applyBorder="1" applyAlignment="1">
      <alignment horizontal="center" shrinkToFit="1"/>
    </xf>
    <xf numFmtId="164" fontId="1" fillId="0" borderId="1" xfId="0" applyNumberFormat="1" applyFont="1" applyBorder="1" applyAlignment="1">
      <alignment horizontal="center" shrinkToFit="1"/>
    </xf>
    <xf numFmtId="165" fontId="1" fillId="0" borderId="1" xfId="0" quotePrefix="1" applyNumberFormat="1" applyFont="1" applyBorder="1" applyAlignment="1">
      <alignment horizontal="center" shrinkToFit="1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0"/>
  <sheetViews>
    <sheetView tabSelected="1" workbookViewId="0">
      <selection activeCell="O11" sqref="O11"/>
    </sheetView>
  </sheetViews>
  <sheetFormatPr defaultRowHeight="15"/>
  <cols>
    <col min="1" max="1" width="13.140625" customWidth="1"/>
    <col min="2" max="2" width="10.5703125" customWidth="1"/>
    <col min="8" max="8" width="13.7109375" customWidth="1"/>
    <col min="11" max="11" width="12" customWidth="1"/>
    <col min="12" max="12" width="13.42578125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/>
      <c r="B2" s="2"/>
      <c r="C2" s="2"/>
      <c r="D2" s="2"/>
      <c r="E2" s="2"/>
      <c r="F2" s="3"/>
      <c r="G2" s="3"/>
      <c r="H2" s="3"/>
      <c r="I2" s="3"/>
      <c r="J2" s="3"/>
      <c r="K2" s="4"/>
      <c r="L2" s="4"/>
    </row>
    <row r="3" spans="1:12" ht="15.75" thickBot="1">
      <c r="A3" s="5"/>
      <c r="B3" s="5"/>
      <c r="C3" s="5"/>
      <c r="D3" s="5"/>
      <c r="E3" s="5"/>
      <c r="F3" s="6"/>
      <c r="G3" s="6"/>
      <c r="H3" s="6"/>
      <c r="I3" s="6"/>
      <c r="J3" s="6"/>
      <c r="K3" s="7"/>
      <c r="L3" s="7"/>
    </row>
    <row r="4" spans="1:12" ht="15.75" thickBot="1">
      <c r="A4" s="8"/>
      <c r="B4" s="9"/>
      <c r="C4" s="10" t="s">
        <v>1</v>
      </c>
      <c r="D4" s="10"/>
      <c r="E4" s="10"/>
      <c r="F4" s="9"/>
      <c r="G4" s="9" t="s">
        <v>2</v>
      </c>
      <c r="H4" s="8"/>
      <c r="I4" s="8"/>
      <c r="J4" s="8"/>
      <c r="K4" s="11" t="s">
        <v>3</v>
      </c>
      <c r="L4" s="12"/>
    </row>
    <row r="5" spans="1:12" ht="15.75" thickBot="1">
      <c r="A5" s="9"/>
      <c r="B5" s="9"/>
      <c r="C5" s="9" t="s">
        <v>4</v>
      </c>
      <c r="D5" s="9" t="s">
        <v>5</v>
      </c>
      <c r="E5" s="13" t="s">
        <v>6</v>
      </c>
      <c r="F5" s="9" t="s">
        <v>7</v>
      </c>
      <c r="G5" s="9" t="s">
        <v>8</v>
      </c>
      <c r="H5" s="14" t="s">
        <v>9</v>
      </c>
      <c r="I5" s="14"/>
      <c r="J5" s="14"/>
      <c r="K5" s="11" t="s">
        <v>10</v>
      </c>
      <c r="L5" s="12" t="s">
        <v>11</v>
      </c>
    </row>
    <row r="6" spans="1:12">
      <c r="A6" s="15" t="s">
        <v>6</v>
      </c>
      <c r="B6" s="16" t="s">
        <v>4</v>
      </c>
      <c r="C6" s="9" t="s">
        <v>12</v>
      </c>
      <c r="D6" s="9" t="s">
        <v>13</v>
      </c>
      <c r="E6" s="13" t="s">
        <v>14</v>
      </c>
      <c r="F6" s="9" t="s">
        <v>6</v>
      </c>
      <c r="G6" s="17" t="s">
        <v>4</v>
      </c>
      <c r="H6" s="18" t="s">
        <v>15</v>
      </c>
      <c r="I6" s="18" t="s">
        <v>16</v>
      </c>
      <c r="J6" s="18" t="s">
        <v>17</v>
      </c>
      <c r="K6" s="11" t="s">
        <v>18</v>
      </c>
      <c r="L6" s="19" t="s">
        <v>19</v>
      </c>
    </row>
    <row r="7" spans="1:12" ht="27" customHeight="1" thickBot="1">
      <c r="A7" s="20" t="s">
        <v>20</v>
      </c>
      <c r="B7" s="21" t="s">
        <v>21</v>
      </c>
      <c r="C7" s="21" t="s">
        <v>22</v>
      </c>
      <c r="D7" s="21" t="s">
        <v>23</v>
      </c>
      <c r="E7" s="22" t="s">
        <v>24</v>
      </c>
      <c r="F7" s="21" t="s">
        <v>25</v>
      </c>
      <c r="G7" s="23" t="s">
        <v>26</v>
      </c>
      <c r="H7" s="24" t="s">
        <v>27</v>
      </c>
      <c r="I7" s="23" t="s">
        <v>28</v>
      </c>
      <c r="J7" s="23" t="s">
        <v>29</v>
      </c>
      <c r="K7" s="25" t="s">
        <v>30</v>
      </c>
      <c r="L7" s="26" t="s">
        <v>31</v>
      </c>
    </row>
    <row r="8" spans="1:12">
      <c r="A8">
        <v>1</v>
      </c>
      <c r="B8">
        <v>1</v>
      </c>
      <c r="C8">
        <v>150</v>
      </c>
      <c r="D8">
        <v>148</v>
      </c>
      <c r="E8">
        <v>79659</v>
      </c>
      <c r="F8" s="17">
        <v>33</v>
      </c>
      <c r="G8" s="27">
        <v>35</v>
      </c>
      <c r="H8" s="28">
        <f t="shared" ref="H8:H40" si="0">(C8*F8)/E8</f>
        <v>6.2139871200994241E-2</v>
      </c>
      <c r="I8" s="28">
        <f>(G8/D8)</f>
        <v>0.23648648648648649</v>
      </c>
      <c r="J8" s="28">
        <f t="shared" ref="J8:J40" si="1">(H8*I8)</f>
        <v>1.4695239811045936E-2</v>
      </c>
      <c r="K8" s="29">
        <f t="shared" ref="K8:K40" si="2">(1/J8)</f>
        <v>68.049246753246749</v>
      </c>
      <c r="L8" s="28">
        <f t="shared" ref="L8:L40" si="3">(K8*1/77.81391)</f>
        <v>0.87451262574065158</v>
      </c>
    </row>
    <row r="9" spans="1:12">
      <c r="A9">
        <v>1</v>
      </c>
      <c r="B9">
        <v>2</v>
      </c>
      <c r="C9">
        <v>124</v>
      </c>
      <c r="D9">
        <v>123</v>
      </c>
      <c r="E9">
        <v>79659</v>
      </c>
      <c r="F9" s="17">
        <v>33</v>
      </c>
      <c r="G9" s="27">
        <v>35</v>
      </c>
      <c r="H9" s="28">
        <f t="shared" si="0"/>
        <v>5.1368960192821903E-2</v>
      </c>
      <c r="I9" s="28">
        <f>(G9/D9)</f>
        <v>0.28455284552845528</v>
      </c>
      <c r="J9" s="28">
        <f t="shared" si="1"/>
        <v>1.4617183794705418E-2</v>
      </c>
      <c r="K9" s="29">
        <f t="shared" si="2"/>
        <v>68.412630917469627</v>
      </c>
      <c r="L9" s="28">
        <f t="shared" si="3"/>
        <v>0.87918253841080107</v>
      </c>
    </row>
    <row r="10" spans="1:12">
      <c r="A10">
        <v>1</v>
      </c>
      <c r="B10">
        <v>3</v>
      </c>
      <c r="C10">
        <v>164</v>
      </c>
      <c r="D10">
        <v>165</v>
      </c>
      <c r="E10">
        <v>79659</v>
      </c>
      <c r="F10" s="17">
        <v>33</v>
      </c>
      <c r="G10" s="27">
        <v>35</v>
      </c>
      <c r="H10" s="28">
        <f t="shared" si="0"/>
        <v>6.7939592513087038E-2</v>
      </c>
      <c r="I10" s="28">
        <f t="shared" ref="I10:I40" si="4">(G10/D10)</f>
        <v>0.21212121212121213</v>
      </c>
      <c r="J10" s="28">
        <f t="shared" si="1"/>
        <v>1.4411428714897251E-2</v>
      </c>
      <c r="K10" s="29">
        <f t="shared" si="2"/>
        <v>69.389372822299649</v>
      </c>
      <c r="L10" s="28">
        <f t="shared" si="3"/>
        <v>0.89173481736491123</v>
      </c>
    </row>
    <row r="11" spans="1:12">
      <c r="A11">
        <v>1</v>
      </c>
      <c r="B11">
        <v>4</v>
      </c>
      <c r="C11">
        <v>143</v>
      </c>
      <c r="D11">
        <v>136</v>
      </c>
      <c r="E11">
        <v>79659</v>
      </c>
      <c r="F11" s="17">
        <v>33</v>
      </c>
      <c r="G11" s="27">
        <v>35</v>
      </c>
      <c r="H11" s="28">
        <f t="shared" si="0"/>
        <v>5.924001054494784E-2</v>
      </c>
      <c r="I11" s="28">
        <f t="shared" si="4"/>
        <v>0.25735294117647056</v>
      </c>
      <c r="J11" s="28">
        <f t="shared" si="1"/>
        <v>1.5245590949067456E-2</v>
      </c>
      <c r="K11" s="29">
        <f t="shared" si="2"/>
        <v>65.592734538189092</v>
      </c>
      <c r="L11" s="28">
        <f t="shared" si="3"/>
        <v>0.84294356289497707</v>
      </c>
    </row>
    <row r="12" spans="1:12">
      <c r="A12">
        <v>1</v>
      </c>
      <c r="B12">
        <v>5</v>
      </c>
      <c r="C12">
        <v>150</v>
      </c>
      <c r="D12">
        <v>164</v>
      </c>
      <c r="E12">
        <v>79659</v>
      </c>
      <c r="F12" s="17">
        <v>33</v>
      </c>
      <c r="G12" s="27">
        <v>35</v>
      </c>
      <c r="H12" s="28">
        <f t="shared" si="0"/>
        <v>6.2139871200994241E-2</v>
      </c>
      <c r="I12" s="28">
        <f t="shared" si="4"/>
        <v>0.21341463414634146</v>
      </c>
      <c r="J12" s="28">
        <f t="shared" si="1"/>
        <v>1.3261557878260966E-2</v>
      </c>
      <c r="K12" s="29">
        <f t="shared" si="2"/>
        <v>75.405922077922071</v>
      </c>
      <c r="L12" s="28">
        <f t="shared" si="3"/>
        <v>0.96905453122612739</v>
      </c>
    </row>
    <row r="13" spans="1:12">
      <c r="A13">
        <v>1</v>
      </c>
      <c r="B13">
        <v>6</v>
      </c>
      <c r="C13">
        <v>135</v>
      </c>
      <c r="D13">
        <v>143</v>
      </c>
      <c r="E13">
        <v>79659</v>
      </c>
      <c r="F13" s="17">
        <v>33</v>
      </c>
      <c r="G13" s="27">
        <v>35</v>
      </c>
      <c r="H13" s="28">
        <f t="shared" si="0"/>
        <v>5.5925884080894814E-2</v>
      </c>
      <c r="I13" s="28">
        <f t="shared" si="4"/>
        <v>0.24475524475524477</v>
      </c>
      <c r="J13" s="28">
        <f t="shared" si="1"/>
        <v>1.3688153446372857E-2</v>
      </c>
      <c r="K13" s="29">
        <f t="shared" si="2"/>
        <v>73.055873015873019</v>
      </c>
      <c r="L13" s="28">
        <f t="shared" si="3"/>
        <v>0.93885364475160049</v>
      </c>
    </row>
    <row r="14" spans="1:12">
      <c r="A14">
        <v>1</v>
      </c>
      <c r="B14">
        <v>7</v>
      </c>
      <c r="C14">
        <v>140</v>
      </c>
      <c r="D14">
        <v>136</v>
      </c>
      <c r="E14">
        <v>79659</v>
      </c>
      <c r="F14" s="17">
        <v>33</v>
      </c>
      <c r="G14" s="27">
        <v>35</v>
      </c>
      <c r="H14" s="28">
        <f t="shared" si="0"/>
        <v>5.7997213120927954E-2</v>
      </c>
      <c r="I14" s="28">
        <f t="shared" si="4"/>
        <v>0.25735294117647056</v>
      </c>
      <c r="J14" s="28">
        <f t="shared" si="1"/>
        <v>1.4925753376709398E-2</v>
      </c>
      <c r="K14" s="29">
        <f t="shared" si="2"/>
        <v>66.998293135436001</v>
      </c>
      <c r="L14" s="28">
        <f t="shared" si="3"/>
        <v>0.86100663924272658</v>
      </c>
    </row>
    <row r="15" spans="1:12">
      <c r="A15">
        <v>1</v>
      </c>
      <c r="B15">
        <v>8</v>
      </c>
      <c r="C15">
        <v>105</v>
      </c>
      <c r="D15">
        <v>102</v>
      </c>
      <c r="E15">
        <v>79659</v>
      </c>
      <c r="F15" s="17">
        <v>33</v>
      </c>
      <c r="G15" s="27">
        <v>35</v>
      </c>
      <c r="H15" s="28">
        <f t="shared" si="0"/>
        <v>4.3497909840695965E-2</v>
      </c>
      <c r="I15" s="28">
        <f t="shared" si="4"/>
        <v>0.34313725490196079</v>
      </c>
      <c r="J15" s="28">
        <f t="shared" si="1"/>
        <v>1.49257533767094E-2</v>
      </c>
      <c r="K15" s="29">
        <f t="shared" si="2"/>
        <v>66.998293135436001</v>
      </c>
      <c r="L15" s="28">
        <f t="shared" si="3"/>
        <v>0.86100663924272658</v>
      </c>
    </row>
    <row r="16" spans="1:12">
      <c r="A16">
        <v>1</v>
      </c>
      <c r="B16">
        <v>9</v>
      </c>
      <c r="C16">
        <v>113</v>
      </c>
      <c r="D16">
        <v>119</v>
      </c>
      <c r="E16">
        <v>79659</v>
      </c>
      <c r="F16" s="17">
        <v>33</v>
      </c>
      <c r="G16" s="27">
        <v>35</v>
      </c>
      <c r="H16" s="28">
        <f t="shared" si="0"/>
        <v>4.6812036304748991E-2</v>
      </c>
      <c r="I16" s="28">
        <f t="shared" si="4"/>
        <v>0.29411764705882354</v>
      </c>
      <c r="J16" s="28">
        <f t="shared" si="1"/>
        <v>1.3768245971984998E-2</v>
      </c>
      <c r="K16" s="29">
        <f t="shared" si="2"/>
        <v>72.630893000804505</v>
      </c>
      <c r="L16" s="28">
        <f t="shared" si="3"/>
        <v>0.93339215316136281</v>
      </c>
    </row>
    <row r="17" spans="1:12">
      <c r="A17">
        <v>1</v>
      </c>
      <c r="B17">
        <v>10</v>
      </c>
      <c r="C17">
        <v>146</v>
      </c>
      <c r="D17">
        <v>154</v>
      </c>
      <c r="E17">
        <v>79659</v>
      </c>
      <c r="F17" s="17">
        <v>33</v>
      </c>
      <c r="G17" s="27">
        <v>35</v>
      </c>
      <c r="H17" s="28">
        <f t="shared" si="0"/>
        <v>6.0482807968967725E-2</v>
      </c>
      <c r="I17" s="28">
        <f t="shared" si="4"/>
        <v>0.22727272727272727</v>
      </c>
      <c r="J17" s="28">
        <f t="shared" si="1"/>
        <v>1.3746092720219937E-2</v>
      </c>
      <c r="K17" s="29">
        <f t="shared" si="2"/>
        <v>72.747945205479454</v>
      </c>
      <c r="L17" s="28">
        <f t="shared" si="3"/>
        <v>0.93489641126476553</v>
      </c>
    </row>
    <row r="18" spans="1:12">
      <c r="A18">
        <v>1</v>
      </c>
      <c r="B18">
        <v>11</v>
      </c>
      <c r="C18">
        <v>130</v>
      </c>
      <c r="D18">
        <v>131</v>
      </c>
      <c r="E18">
        <v>79659</v>
      </c>
      <c r="F18" s="17">
        <v>33</v>
      </c>
      <c r="G18" s="27">
        <v>35</v>
      </c>
      <c r="H18" s="28">
        <f t="shared" si="0"/>
        <v>5.3854555040861674E-2</v>
      </c>
      <c r="I18" s="28">
        <f t="shared" si="4"/>
        <v>0.26717557251908397</v>
      </c>
      <c r="J18" s="28">
        <f t="shared" si="1"/>
        <v>1.4388621575802738E-2</v>
      </c>
      <c r="K18" s="29">
        <f t="shared" si="2"/>
        <v>69.499360639360631</v>
      </c>
      <c r="L18" s="28">
        <f t="shared" si="3"/>
        <v>0.89314828980269245</v>
      </c>
    </row>
    <row r="19" spans="1:12">
      <c r="A19">
        <v>1</v>
      </c>
      <c r="B19">
        <v>12</v>
      </c>
      <c r="C19">
        <v>125</v>
      </c>
      <c r="D19">
        <v>125</v>
      </c>
      <c r="E19">
        <v>79659</v>
      </c>
      <c r="F19" s="17">
        <v>33</v>
      </c>
      <c r="G19" s="27">
        <v>35</v>
      </c>
      <c r="H19" s="28">
        <f t="shared" si="0"/>
        <v>5.1783226000828533E-2</v>
      </c>
      <c r="I19" s="28">
        <f t="shared" si="4"/>
        <v>0.28000000000000003</v>
      </c>
      <c r="J19" s="28">
        <f t="shared" si="1"/>
        <v>1.449930328023199E-2</v>
      </c>
      <c r="K19" s="29">
        <f t="shared" si="2"/>
        <v>68.968831168831159</v>
      </c>
      <c r="L19" s="28">
        <f t="shared" si="3"/>
        <v>0.88633036392633591</v>
      </c>
    </row>
    <row r="20" spans="1:12">
      <c r="A20">
        <v>1</v>
      </c>
      <c r="B20">
        <v>13</v>
      </c>
      <c r="C20">
        <v>113</v>
      </c>
      <c r="D20">
        <v>111</v>
      </c>
      <c r="E20">
        <v>79659</v>
      </c>
      <c r="F20" s="17">
        <v>33</v>
      </c>
      <c r="G20" s="27">
        <v>35</v>
      </c>
      <c r="H20" s="28">
        <f t="shared" si="0"/>
        <v>4.6812036304748991E-2</v>
      </c>
      <c r="I20" s="28">
        <f t="shared" si="4"/>
        <v>0.31531531531531531</v>
      </c>
      <c r="J20" s="28">
        <f t="shared" si="1"/>
        <v>1.4760551987983915E-2</v>
      </c>
      <c r="K20" s="29">
        <f t="shared" si="2"/>
        <v>67.748143891506729</v>
      </c>
      <c r="L20" s="28">
        <f t="shared" si="3"/>
        <v>0.8706431008479939</v>
      </c>
    </row>
    <row r="21" spans="1:12">
      <c r="A21">
        <v>1</v>
      </c>
      <c r="B21">
        <v>14</v>
      </c>
      <c r="C21">
        <v>158</v>
      </c>
      <c r="D21">
        <v>145</v>
      </c>
      <c r="E21">
        <v>79659</v>
      </c>
      <c r="F21" s="17">
        <v>33</v>
      </c>
      <c r="G21" s="27">
        <v>35</v>
      </c>
      <c r="H21" s="28">
        <f t="shared" si="0"/>
        <v>6.5453997665047267E-2</v>
      </c>
      <c r="I21" s="28">
        <f t="shared" si="4"/>
        <v>0.2413793103448276</v>
      </c>
      <c r="J21" s="28">
        <f t="shared" si="1"/>
        <v>1.5799240815701065E-2</v>
      </c>
      <c r="K21" s="29">
        <f t="shared" si="2"/>
        <v>63.294180503041261</v>
      </c>
      <c r="L21" s="28">
        <f t="shared" si="3"/>
        <v>0.81340444790708055</v>
      </c>
    </row>
    <row r="22" spans="1:12">
      <c r="A22">
        <v>1</v>
      </c>
      <c r="B22">
        <v>15</v>
      </c>
      <c r="C22">
        <v>109</v>
      </c>
      <c r="D22">
        <v>114</v>
      </c>
      <c r="E22">
        <v>79659</v>
      </c>
      <c r="F22" s="17">
        <v>33</v>
      </c>
      <c r="G22" s="27">
        <v>35</v>
      </c>
      <c r="H22" s="28">
        <f t="shared" si="0"/>
        <v>4.5154973072722482E-2</v>
      </c>
      <c r="I22" s="28">
        <f t="shared" si="4"/>
        <v>0.30701754385964913</v>
      </c>
      <c r="J22" s="28">
        <f t="shared" si="1"/>
        <v>1.386336892583585E-2</v>
      </c>
      <c r="K22" s="29">
        <f t="shared" si="2"/>
        <v>72.132539020612413</v>
      </c>
      <c r="L22" s="28">
        <f t="shared" si="3"/>
        <v>0.92698772006974595</v>
      </c>
    </row>
    <row r="23" spans="1:12">
      <c r="A23">
        <v>1</v>
      </c>
      <c r="B23">
        <v>16</v>
      </c>
      <c r="C23">
        <v>127</v>
      </c>
      <c r="D23">
        <v>146</v>
      </c>
      <c r="E23">
        <v>79659</v>
      </c>
      <c r="F23" s="17">
        <v>33</v>
      </c>
      <c r="G23" s="27">
        <v>35</v>
      </c>
      <c r="H23" s="28">
        <f t="shared" si="0"/>
        <v>5.2611757616841788E-2</v>
      </c>
      <c r="I23" s="28">
        <f t="shared" si="4"/>
        <v>0.23972602739726026</v>
      </c>
      <c r="J23" s="28">
        <f t="shared" si="1"/>
        <v>1.261240764787303E-2</v>
      </c>
      <c r="K23" s="29">
        <f t="shared" si="2"/>
        <v>79.287002761018513</v>
      </c>
      <c r="L23" s="28">
        <f t="shared" si="3"/>
        <v>1.0189309695531108</v>
      </c>
    </row>
    <row r="24" spans="1:12">
      <c r="A24">
        <v>1</v>
      </c>
      <c r="B24">
        <v>17</v>
      </c>
      <c r="C24">
        <v>131</v>
      </c>
      <c r="D24">
        <v>139</v>
      </c>
      <c r="E24">
        <v>79659</v>
      </c>
      <c r="F24" s="17">
        <v>33</v>
      </c>
      <c r="G24" s="27">
        <v>35</v>
      </c>
      <c r="H24" s="28">
        <f t="shared" si="0"/>
        <v>5.4268820848868304E-2</v>
      </c>
      <c r="I24" s="28">
        <f t="shared" si="4"/>
        <v>0.25179856115107913</v>
      </c>
      <c r="J24" s="28">
        <f t="shared" si="1"/>
        <v>1.3664811005110723E-2</v>
      </c>
      <c r="K24" s="29">
        <f t="shared" si="2"/>
        <v>73.180668186775051</v>
      </c>
      <c r="L24" s="28">
        <f t="shared" si="3"/>
        <v>0.94045740905160846</v>
      </c>
    </row>
    <row r="25" spans="1:12">
      <c r="A25">
        <v>1</v>
      </c>
      <c r="B25">
        <v>18</v>
      </c>
      <c r="C25">
        <v>127</v>
      </c>
      <c r="D25">
        <v>122</v>
      </c>
      <c r="E25">
        <v>79659</v>
      </c>
      <c r="F25" s="17">
        <v>33</v>
      </c>
      <c r="G25" s="27">
        <v>35</v>
      </c>
      <c r="H25" s="28">
        <f t="shared" si="0"/>
        <v>5.2611757616841788E-2</v>
      </c>
      <c r="I25" s="28">
        <f t="shared" si="4"/>
        <v>0.28688524590163933</v>
      </c>
      <c r="J25" s="28">
        <f t="shared" si="1"/>
        <v>1.5093537021225102E-2</v>
      </c>
      <c r="K25" s="29">
        <f t="shared" si="2"/>
        <v>66.253522855097657</v>
      </c>
      <c r="L25" s="28">
        <f t="shared" si="3"/>
        <v>0.85143546770876377</v>
      </c>
    </row>
    <row r="26" spans="1:12">
      <c r="A26">
        <v>1</v>
      </c>
      <c r="B26">
        <v>19</v>
      </c>
      <c r="C26">
        <v>156</v>
      </c>
      <c r="D26">
        <v>159</v>
      </c>
      <c r="E26">
        <v>79659</v>
      </c>
      <c r="F26" s="17">
        <v>33</v>
      </c>
      <c r="G26" s="27">
        <v>35</v>
      </c>
      <c r="H26" s="28">
        <f t="shared" si="0"/>
        <v>6.4625466049034005E-2</v>
      </c>
      <c r="I26" s="28">
        <f t="shared" si="4"/>
        <v>0.22012578616352202</v>
      </c>
      <c r="J26" s="28">
        <f t="shared" si="1"/>
        <v>1.4225731520227611E-2</v>
      </c>
      <c r="K26" s="29">
        <f t="shared" si="2"/>
        <v>70.295154845154855</v>
      </c>
      <c r="L26" s="28">
        <f t="shared" si="3"/>
        <v>0.90337517861722727</v>
      </c>
    </row>
    <row r="27" spans="1:12">
      <c r="A27">
        <v>1</v>
      </c>
      <c r="B27">
        <v>20</v>
      </c>
      <c r="C27">
        <v>139</v>
      </c>
      <c r="D27">
        <v>152</v>
      </c>
      <c r="E27">
        <v>79659</v>
      </c>
      <c r="F27" s="17">
        <v>33</v>
      </c>
      <c r="G27" s="27">
        <v>35</v>
      </c>
      <c r="H27" s="28">
        <f t="shared" si="0"/>
        <v>5.758294731292133E-2</v>
      </c>
      <c r="I27" s="28">
        <f t="shared" si="4"/>
        <v>0.23026315789473684</v>
      </c>
      <c r="J27" s="28">
        <f t="shared" si="1"/>
        <v>1.3259231289159517E-2</v>
      </c>
      <c r="K27" s="29">
        <f t="shared" si="2"/>
        <v>75.419153508362129</v>
      </c>
      <c r="L27" s="28">
        <f t="shared" si="3"/>
        <v>0.96922457062448242</v>
      </c>
    </row>
    <row r="28" spans="1:12">
      <c r="A28">
        <v>1</v>
      </c>
      <c r="B28">
        <v>21</v>
      </c>
      <c r="C28">
        <v>95</v>
      </c>
      <c r="D28">
        <v>101</v>
      </c>
      <c r="E28">
        <v>79659</v>
      </c>
      <c r="F28" s="17">
        <v>33</v>
      </c>
      <c r="G28" s="27">
        <v>35</v>
      </c>
      <c r="H28" s="28">
        <f t="shared" si="0"/>
        <v>3.9355251760629685E-2</v>
      </c>
      <c r="I28" s="28">
        <f t="shared" si="4"/>
        <v>0.34653465346534651</v>
      </c>
      <c r="J28" s="28">
        <f t="shared" si="1"/>
        <v>1.3637958530911275E-2</v>
      </c>
      <c r="K28" s="29">
        <f t="shared" si="2"/>
        <v>73.324757347915252</v>
      </c>
      <c r="L28" s="28">
        <f t="shared" si="3"/>
        <v>0.9423091237532627</v>
      </c>
    </row>
    <row r="29" spans="1:12">
      <c r="A29">
        <v>1</v>
      </c>
      <c r="B29">
        <v>22</v>
      </c>
      <c r="C29">
        <v>107</v>
      </c>
      <c r="D29">
        <v>106</v>
      </c>
      <c r="E29">
        <v>79659</v>
      </c>
      <c r="F29" s="17">
        <v>33</v>
      </c>
      <c r="G29" s="27">
        <v>35</v>
      </c>
      <c r="H29" s="28">
        <f t="shared" si="0"/>
        <v>4.432644145670922E-2</v>
      </c>
      <c r="I29" s="28">
        <f t="shared" si="4"/>
        <v>0.330188679245283</v>
      </c>
      <c r="J29" s="28">
        <f t="shared" si="1"/>
        <v>1.4636089160234176E-2</v>
      </c>
      <c r="K29" s="29">
        <f t="shared" si="2"/>
        <v>68.324262653234626</v>
      </c>
      <c r="L29" s="28">
        <f t="shared" si="3"/>
        <v>0.8780469025812303</v>
      </c>
    </row>
    <row r="30" spans="1:12">
      <c r="A30">
        <v>1</v>
      </c>
      <c r="B30">
        <v>23</v>
      </c>
      <c r="C30">
        <v>98</v>
      </c>
      <c r="D30">
        <v>126</v>
      </c>
      <c r="E30">
        <v>79659</v>
      </c>
      <c r="F30" s="17">
        <v>33</v>
      </c>
      <c r="G30" s="27">
        <v>35</v>
      </c>
      <c r="H30" s="28">
        <f t="shared" si="0"/>
        <v>4.0598049184649571E-2</v>
      </c>
      <c r="I30" s="28">
        <f t="shared" si="4"/>
        <v>0.27777777777777779</v>
      </c>
      <c r="J30" s="28">
        <f t="shared" si="1"/>
        <v>1.1277235884624882E-2</v>
      </c>
      <c r="K30" s="29">
        <f t="shared" si="2"/>
        <v>88.67421150278291</v>
      </c>
      <c r="L30" s="28">
        <f t="shared" si="3"/>
        <v>1.1395676107624317</v>
      </c>
    </row>
    <row r="31" spans="1:12">
      <c r="A31">
        <v>1</v>
      </c>
      <c r="B31">
        <v>24</v>
      </c>
      <c r="C31">
        <v>133</v>
      </c>
      <c r="D31">
        <v>139</v>
      </c>
      <c r="E31">
        <v>79659</v>
      </c>
      <c r="F31" s="17">
        <v>33</v>
      </c>
      <c r="G31" s="27">
        <v>35</v>
      </c>
      <c r="H31" s="28">
        <f t="shared" si="0"/>
        <v>5.5097352464881559E-2</v>
      </c>
      <c r="I31" s="28">
        <f t="shared" si="4"/>
        <v>0.25179856115107913</v>
      </c>
      <c r="J31" s="28">
        <f t="shared" si="1"/>
        <v>1.387343407389104E-2</v>
      </c>
      <c r="K31" s="29">
        <f t="shared" si="2"/>
        <v>72.080207011034076</v>
      </c>
      <c r="L31" s="28">
        <f t="shared" si="3"/>
        <v>0.92631519237414073</v>
      </c>
    </row>
    <row r="32" spans="1:12">
      <c r="A32">
        <v>1</v>
      </c>
      <c r="B32">
        <v>25</v>
      </c>
      <c r="C32">
        <v>121</v>
      </c>
      <c r="D32">
        <v>116</v>
      </c>
      <c r="E32">
        <v>79659</v>
      </c>
      <c r="F32" s="17">
        <v>33</v>
      </c>
      <c r="G32" s="27">
        <v>35</v>
      </c>
      <c r="H32" s="28">
        <f t="shared" si="0"/>
        <v>5.0126162768802017E-2</v>
      </c>
      <c r="I32" s="28">
        <f t="shared" si="4"/>
        <v>0.30172413793103448</v>
      </c>
      <c r="J32" s="28">
        <f t="shared" si="1"/>
        <v>1.5124273249207504E-2</v>
      </c>
      <c r="K32" s="29">
        <f t="shared" si="2"/>
        <v>66.1188794676398</v>
      </c>
      <c r="L32" s="28">
        <f t="shared" si="3"/>
        <v>0.84970514227648752</v>
      </c>
    </row>
    <row r="33" spans="1:12">
      <c r="A33">
        <v>1</v>
      </c>
      <c r="B33">
        <v>26</v>
      </c>
      <c r="C33">
        <v>123</v>
      </c>
      <c r="D33">
        <v>139</v>
      </c>
      <c r="E33">
        <v>79659</v>
      </c>
      <c r="F33" s="17">
        <v>33</v>
      </c>
      <c r="G33" s="27">
        <v>35</v>
      </c>
      <c r="H33" s="28">
        <f t="shared" si="0"/>
        <v>5.0954694384815272E-2</v>
      </c>
      <c r="I33" s="28">
        <f t="shared" si="4"/>
        <v>0.25179856115107913</v>
      </c>
      <c r="J33" s="28">
        <f t="shared" si="1"/>
        <v>1.2830318729989456E-2</v>
      </c>
      <c r="K33" s="29">
        <f t="shared" si="2"/>
        <v>77.940386442825471</v>
      </c>
      <c r="L33" s="28">
        <f t="shared" si="3"/>
        <v>1.0016253706159408</v>
      </c>
    </row>
    <row r="34" spans="1:12">
      <c r="A34">
        <v>1</v>
      </c>
      <c r="B34">
        <v>27</v>
      </c>
      <c r="C34">
        <v>89</v>
      </c>
      <c r="D34">
        <v>86</v>
      </c>
      <c r="E34">
        <v>79659</v>
      </c>
      <c r="F34" s="17">
        <v>33</v>
      </c>
      <c r="G34" s="27">
        <v>35</v>
      </c>
      <c r="H34" s="28">
        <f t="shared" si="0"/>
        <v>3.6869656912589914E-2</v>
      </c>
      <c r="I34" s="28">
        <f t="shared" si="4"/>
        <v>0.40697674418604651</v>
      </c>
      <c r="J34" s="28">
        <f t="shared" si="1"/>
        <v>1.5005092929542408E-2</v>
      </c>
      <c r="K34" s="29">
        <f t="shared" si="2"/>
        <v>66.644039106960449</v>
      </c>
      <c r="L34" s="28">
        <f t="shared" si="3"/>
        <v>0.85645405952432463</v>
      </c>
    </row>
    <row r="35" spans="1:12">
      <c r="A35">
        <v>1</v>
      </c>
      <c r="B35">
        <v>28</v>
      </c>
      <c r="C35">
        <v>116</v>
      </c>
      <c r="D35">
        <v>126</v>
      </c>
      <c r="E35">
        <v>79659</v>
      </c>
      <c r="F35" s="17">
        <v>33</v>
      </c>
      <c r="G35" s="27">
        <v>35</v>
      </c>
      <c r="H35" s="28">
        <f t="shared" si="0"/>
        <v>4.8054833728768877E-2</v>
      </c>
      <c r="I35" s="28">
        <f t="shared" si="4"/>
        <v>0.27777777777777779</v>
      </c>
      <c r="J35" s="28">
        <f t="shared" si="1"/>
        <v>1.3348564924658022E-2</v>
      </c>
      <c r="K35" s="29">
        <f t="shared" si="2"/>
        <v>74.914420062695925</v>
      </c>
      <c r="L35" s="28">
        <f t="shared" si="3"/>
        <v>0.96273815391998574</v>
      </c>
    </row>
    <row r="36" spans="1:12">
      <c r="A36">
        <v>1</v>
      </c>
      <c r="B36">
        <v>29</v>
      </c>
      <c r="C36">
        <v>125</v>
      </c>
      <c r="D36">
        <v>151</v>
      </c>
      <c r="E36">
        <v>79659</v>
      </c>
      <c r="F36" s="17">
        <v>33</v>
      </c>
      <c r="G36" s="27">
        <v>35</v>
      </c>
      <c r="H36" s="28">
        <f t="shared" si="0"/>
        <v>5.1783226000828533E-2</v>
      </c>
      <c r="I36" s="28">
        <f t="shared" si="4"/>
        <v>0.23178807947019867</v>
      </c>
      <c r="J36" s="28">
        <f t="shared" si="1"/>
        <v>1.2002734503503303E-2</v>
      </c>
      <c r="K36" s="29">
        <f t="shared" si="2"/>
        <v>83.314348051948045</v>
      </c>
      <c r="L36" s="28">
        <f t="shared" si="3"/>
        <v>1.0706870796230139</v>
      </c>
    </row>
    <row r="37" spans="1:12">
      <c r="A37">
        <v>1</v>
      </c>
      <c r="B37">
        <v>30</v>
      </c>
      <c r="C37">
        <v>71</v>
      </c>
      <c r="D37">
        <v>68</v>
      </c>
      <c r="E37">
        <v>79659</v>
      </c>
      <c r="F37" s="17">
        <v>33</v>
      </c>
      <c r="G37" s="27">
        <v>35</v>
      </c>
      <c r="H37" s="28">
        <f t="shared" si="0"/>
        <v>2.9412872368470604E-2</v>
      </c>
      <c r="I37" s="28">
        <f t="shared" si="4"/>
        <v>0.51470588235294112</v>
      </c>
      <c r="J37" s="28">
        <f t="shared" si="1"/>
        <v>1.5138978424948104E-2</v>
      </c>
      <c r="K37" s="29">
        <f t="shared" si="2"/>
        <v>66.054655203950986</v>
      </c>
      <c r="L37" s="28">
        <f t="shared" si="3"/>
        <v>0.8488797851688854</v>
      </c>
    </row>
    <row r="38" spans="1:12">
      <c r="A38">
        <v>1</v>
      </c>
      <c r="B38">
        <v>31</v>
      </c>
      <c r="C38">
        <v>155</v>
      </c>
      <c r="D38">
        <v>162</v>
      </c>
      <c r="E38">
        <v>79659</v>
      </c>
      <c r="F38" s="17">
        <v>33</v>
      </c>
      <c r="G38" s="27">
        <v>35</v>
      </c>
      <c r="H38" s="28">
        <f t="shared" si="0"/>
        <v>6.4211200241027375E-2</v>
      </c>
      <c r="I38" s="28">
        <f t="shared" si="4"/>
        <v>0.21604938271604937</v>
      </c>
      <c r="J38" s="28">
        <f t="shared" si="1"/>
        <v>1.3872790175530605E-2</v>
      </c>
      <c r="K38" s="29">
        <f t="shared" si="2"/>
        <v>72.083552576455816</v>
      </c>
      <c r="L38" s="28">
        <f t="shared" si="3"/>
        <v>0.92635818681333204</v>
      </c>
    </row>
    <row r="39" spans="1:12">
      <c r="A39">
        <v>1</v>
      </c>
      <c r="B39">
        <v>32</v>
      </c>
      <c r="C39">
        <v>108</v>
      </c>
      <c r="D39">
        <v>114</v>
      </c>
      <c r="E39">
        <v>79659</v>
      </c>
      <c r="F39" s="17">
        <v>33</v>
      </c>
      <c r="G39" s="27">
        <v>35</v>
      </c>
      <c r="H39" s="28">
        <f t="shared" si="0"/>
        <v>4.4740707264715851E-2</v>
      </c>
      <c r="I39" s="28">
        <f t="shared" si="4"/>
        <v>0.30701754385964913</v>
      </c>
      <c r="J39" s="28">
        <f t="shared" si="1"/>
        <v>1.3736182054956622E-2</v>
      </c>
      <c r="K39" s="29">
        <f t="shared" si="2"/>
        <v>72.800432900432895</v>
      </c>
      <c r="L39" s="28">
        <f t="shared" si="3"/>
        <v>0.93557093970002136</v>
      </c>
    </row>
    <row r="40" spans="1:12">
      <c r="A40">
        <v>1</v>
      </c>
      <c r="B40">
        <v>33</v>
      </c>
      <c r="C40">
        <v>100</v>
      </c>
      <c r="D40">
        <v>97</v>
      </c>
      <c r="E40">
        <v>79659</v>
      </c>
      <c r="F40" s="17">
        <v>33</v>
      </c>
      <c r="G40" s="27">
        <v>35</v>
      </c>
      <c r="H40" s="28">
        <f t="shared" si="0"/>
        <v>4.1426580800662825E-2</v>
      </c>
      <c r="I40" s="28">
        <f t="shared" si="4"/>
        <v>0.36082474226804123</v>
      </c>
      <c r="J40" s="28">
        <f t="shared" si="1"/>
        <v>1.4947735340445349E-2</v>
      </c>
      <c r="K40" s="29">
        <f t="shared" si="2"/>
        <v>66.899766233766229</v>
      </c>
      <c r="L40" s="28">
        <f t="shared" si="3"/>
        <v>0.85974045300854596</v>
      </c>
    </row>
  </sheetData>
  <mergeCells count="3">
    <mergeCell ref="A1:L1"/>
    <mergeCell ref="C4:E4"/>
    <mergeCell ref="H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stupp</dc:creator>
  <cp:lastModifiedBy>paul stupp</cp:lastModifiedBy>
  <dcterms:created xsi:type="dcterms:W3CDTF">2011-06-06T13:54:35Z</dcterms:created>
  <dcterms:modified xsi:type="dcterms:W3CDTF">2011-06-06T13:56:57Z</dcterms:modified>
</cp:coreProperties>
</file>