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5" i="1"/>
  <c r="O35" s="1"/>
  <c r="P35" s="1"/>
  <c r="I35"/>
  <c r="L34"/>
  <c r="O34" s="1"/>
  <c r="P34" s="1"/>
  <c r="I34"/>
  <c r="L33"/>
  <c r="O33" s="1"/>
  <c r="P33" s="1"/>
  <c r="I33"/>
  <c r="L32"/>
  <c r="O32" s="1"/>
  <c r="P32" s="1"/>
  <c r="I32"/>
  <c r="L31"/>
  <c r="O31" s="1"/>
  <c r="P31" s="1"/>
  <c r="I31"/>
  <c r="L30"/>
  <c r="O30" s="1"/>
  <c r="P30" s="1"/>
  <c r="I30"/>
  <c r="L29"/>
  <c r="O29" s="1"/>
  <c r="P29" s="1"/>
  <c r="I29"/>
  <c r="L28"/>
  <c r="O28" s="1"/>
  <c r="P28" s="1"/>
  <c r="I28"/>
  <c r="L27"/>
  <c r="O27" s="1"/>
  <c r="P27" s="1"/>
  <c r="I27"/>
  <c r="L26"/>
  <c r="O26" s="1"/>
  <c r="P26" s="1"/>
  <c r="I26"/>
  <c r="L25"/>
  <c r="O25" s="1"/>
  <c r="P25" s="1"/>
  <c r="I25"/>
  <c r="L24"/>
  <c r="O24" s="1"/>
  <c r="P24" s="1"/>
  <c r="I24"/>
  <c r="L23"/>
  <c r="O23" s="1"/>
  <c r="P23" s="1"/>
  <c r="I23"/>
  <c r="L22"/>
  <c r="O22" s="1"/>
  <c r="P22" s="1"/>
  <c r="I22"/>
  <c r="L21"/>
  <c r="O21" s="1"/>
  <c r="P21" s="1"/>
  <c r="I21"/>
  <c r="L20"/>
  <c r="O20" s="1"/>
  <c r="P20" s="1"/>
  <c r="I20"/>
  <c r="L19"/>
  <c r="O19" s="1"/>
  <c r="P19" s="1"/>
  <c r="I19"/>
  <c r="L18"/>
  <c r="O18" s="1"/>
  <c r="P18" s="1"/>
  <c r="I18"/>
  <c r="L17"/>
  <c r="O17" s="1"/>
  <c r="P17" s="1"/>
  <c r="I17"/>
  <c r="L16"/>
  <c r="O16" s="1"/>
  <c r="P16" s="1"/>
  <c r="I16"/>
  <c r="L15"/>
  <c r="O15" s="1"/>
  <c r="P15" s="1"/>
  <c r="I15"/>
  <c r="L14"/>
  <c r="O14" s="1"/>
  <c r="P14" s="1"/>
  <c r="I14"/>
  <c r="L13"/>
  <c r="O13" s="1"/>
  <c r="P13" s="1"/>
  <c r="I13"/>
  <c r="L12"/>
  <c r="O12" s="1"/>
  <c r="P12" s="1"/>
  <c r="I12"/>
  <c r="L11"/>
  <c r="O11" s="1"/>
  <c r="P11" s="1"/>
  <c r="I11"/>
  <c r="L10"/>
  <c r="O10" s="1"/>
  <c r="P10" s="1"/>
  <c r="I10"/>
  <c r="L9"/>
  <c r="O9" s="1"/>
  <c r="P9" s="1"/>
  <c r="I9"/>
  <c r="L8"/>
  <c r="O8" s="1"/>
  <c r="P8" s="1"/>
  <c r="I8"/>
  <c r="L7"/>
  <c r="O7" s="1"/>
  <c r="P7" s="1"/>
  <c r="I7"/>
  <c r="L6"/>
  <c r="O6" s="1"/>
  <c r="P6" s="1"/>
  <c r="I6"/>
</calcChain>
</file>

<file path=xl/sharedStrings.xml><?xml version="1.0" encoding="utf-8"?>
<sst xmlns="http://schemas.openxmlformats.org/spreadsheetml/2006/main" count="19" uniqueCount="19">
  <si>
    <t>Cuadro 10. Ejemplo de la información necesitada de la muestra maestra (MM) si seleccione una submuestra de UPM's,  y Cálculo de los Pesos del Hogar</t>
  </si>
  <si>
    <t>DOMINIO (d)</t>
  </si>
  <si>
    <t>Información obtenida de la Muestra Maestra (MM)</t>
  </si>
  <si>
    <t>Submuestra seleccionada</t>
  </si>
  <si>
    <t>Codigos para definir estratos de MM - h</t>
  </si>
  <si>
    <r>
      <t>Hogares en Estrato h de MM         (M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</si>
  <si>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No. UPM's en Estrato h de MM (n</t>
    </r>
    <r>
      <rPr>
        <vertAlign val="subscript"/>
        <sz val="11"/>
        <color theme="1"/>
        <rFont val="Calibri"/>
        <family val="2"/>
        <scheme val="minor"/>
      </rPr>
      <t>h)</t>
    </r>
  </si>
  <si>
    <r>
      <t>Hogares en UPM i de Estrato h en MM  (M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)</t>
    </r>
  </si>
  <si>
    <r>
      <t>Prob.(UPM seleccionada en MM)   P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=(n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)(M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)/(M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</si>
  <si>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No. UPM's en Dominio d de Muestra Maestra (n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</si>
  <si>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r>
      <t>No. UPM's en Dominio d de Subsmuestra (n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')</t>
    </r>
  </si>
  <si>
    <r>
      <t>Prob. (UPM seleccionada para submuestra)  P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'=P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(n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'/n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</si>
  <si>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r>
      <t>Actualizado No. Hogares en UPM i (M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')</t>
    </r>
  </si>
  <si>
    <r>
      <t>Hogares seleccionados por UPM      (npc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</si>
  <si>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Prob(Hogar selec. En UPM) P</t>
    </r>
    <r>
      <rPr>
        <vertAlign val="subscript"/>
        <sz val="11"/>
        <color theme="1"/>
        <rFont val="Calibri"/>
        <family val="2"/>
        <scheme val="minor"/>
      </rPr>
      <t>hij</t>
    </r>
    <r>
      <rPr>
        <sz val="11"/>
        <color theme="1"/>
        <rFont val="Calibri"/>
        <family val="2"/>
        <scheme val="minor"/>
      </rPr>
      <t>'=P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'(npc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/M</t>
    </r>
    <r>
      <rPr>
        <vertAlign val="subscript"/>
        <sz val="11"/>
        <color theme="1"/>
        <rFont val="Calibri"/>
        <family val="2"/>
        <scheme val="minor"/>
      </rPr>
      <t>hi</t>
    </r>
    <r>
      <rPr>
        <sz val="11"/>
        <color theme="1"/>
        <rFont val="Calibri"/>
        <family val="2"/>
        <scheme val="minor"/>
      </rPr>
      <t>')</t>
    </r>
  </si>
  <si>
    <r>
      <t>Peso del Hogar en UPM i de Estrato h    (1 /  P</t>
    </r>
    <r>
      <rPr>
        <vertAlign val="subscript"/>
        <sz val="11"/>
        <color theme="1"/>
        <rFont val="Calibri"/>
        <family val="2"/>
        <scheme val="minor"/>
      </rPr>
      <t>hij</t>
    </r>
    <r>
      <rPr>
        <sz val="11"/>
        <color theme="1"/>
        <rFont val="Calibri"/>
        <family val="2"/>
        <scheme val="minor"/>
      </rPr>
      <t>')</t>
    </r>
  </si>
  <si>
    <t>DEPT</t>
  </si>
  <si>
    <t>AREA</t>
  </si>
  <si>
    <t>SES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</si>
</sst>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"/>
  </numFmts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1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1" xfId="0" applyBorder="1" applyAlignment="1"/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Fill="1" applyBorder="1"/>
    <xf numFmtId="0" fontId="0" fillId="0" borderId="0" xfId="0" applyFill="1" applyBorder="1"/>
    <xf numFmtId="0" fontId="0" fillId="0" borderId="12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P35"/>
  <sheetViews>
    <sheetView tabSelected="1" zoomScaleNormal="100" workbookViewId="0">
      <selection activeCell="R8" sqref="R8"/>
    </sheetView>
  </sheetViews>
  <sheetFormatPr defaultRowHeight="15"/>
  <cols>
    <col min="1" max="1" width="5.7109375" customWidth="1"/>
    <col min="9" max="9" width="16.5703125" customWidth="1"/>
    <col min="10" max="10" width="11.28515625" customWidth="1"/>
    <col min="11" max="11" width="11.7109375" customWidth="1"/>
    <col min="12" max="12" width="16.42578125" customWidth="1"/>
    <col min="13" max="13" width="11.42578125" customWidth="1"/>
    <col min="14" max="14" width="10.85546875" customWidth="1"/>
    <col min="15" max="15" width="17" customWidth="1"/>
    <col min="16" max="16" width="10.42578125" customWidth="1"/>
  </cols>
  <sheetData>
    <row r="1" spans="2:16">
      <c r="B1" t="s">
        <v>0</v>
      </c>
      <c r="J1" s="1"/>
      <c r="L1" s="2"/>
      <c r="M1" s="1"/>
      <c r="O1" s="1"/>
    </row>
    <row r="2" spans="2:16">
      <c r="J2" s="1"/>
      <c r="L2" s="2"/>
      <c r="M2" s="1"/>
      <c r="O2" s="1"/>
    </row>
    <row r="3" spans="2:16">
      <c r="B3" s="3" t="s">
        <v>1</v>
      </c>
      <c r="C3" s="4" t="s">
        <v>2</v>
      </c>
      <c r="D3" s="5"/>
      <c r="E3" s="5"/>
      <c r="F3" s="5"/>
      <c r="G3" s="5"/>
      <c r="H3" s="5"/>
      <c r="I3" s="5"/>
      <c r="J3" s="6"/>
      <c r="K3" s="7" t="s">
        <v>3</v>
      </c>
      <c r="L3" s="7"/>
      <c r="M3" s="7"/>
      <c r="N3" s="8"/>
      <c r="O3" s="8"/>
      <c r="P3" s="8"/>
    </row>
    <row r="4" spans="2:16">
      <c r="B4" s="9"/>
      <c r="C4" s="10" t="s">
        <v>4</v>
      </c>
      <c r="D4" s="11"/>
      <c r="E4" s="12"/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4" t="s">
        <v>10</v>
      </c>
      <c r="L4" s="15" t="s">
        <v>11</v>
      </c>
      <c r="M4" s="14" t="s">
        <v>12</v>
      </c>
      <c r="N4" s="14" t="s">
        <v>13</v>
      </c>
      <c r="O4" s="14" t="s">
        <v>14</v>
      </c>
      <c r="P4" s="16" t="s">
        <v>15</v>
      </c>
    </row>
    <row r="5" spans="2:16" ht="84" customHeight="1">
      <c r="B5" s="17"/>
      <c r="C5" s="18" t="s">
        <v>16</v>
      </c>
      <c r="D5" s="18" t="s">
        <v>17</v>
      </c>
      <c r="E5" s="18" t="s">
        <v>18</v>
      </c>
      <c r="F5" s="17"/>
      <c r="G5" s="17"/>
      <c r="H5" s="17"/>
      <c r="I5" s="17"/>
      <c r="J5" s="17"/>
      <c r="K5" s="7"/>
      <c r="L5" s="7"/>
      <c r="M5" s="7"/>
      <c r="N5" s="8"/>
      <c r="O5" s="7"/>
      <c r="P5" s="19"/>
    </row>
    <row r="6" spans="2:16">
      <c r="B6" s="20">
        <v>4</v>
      </c>
      <c r="C6" s="20">
        <v>4</v>
      </c>
      <c r="D6" s="21">
        <v>1</v>
      </c>
      <c r="E6" s="21">
        <v>1</v>
      </c>
      <c r="F6" s="22">
        <v>3454</v>
      </c>
      <c r="G6" s="22">
        <v>8</v>
      </c>
      <c r="H6" s="22">
        <v>178</v>
      </c>
      <c r="I6" s="23">
        <f t="shared" ref="I6:I35" si="0">+G6*H6/F6</f>
        <v>0.41227562246670529</v>
      </c>
      <c r="J6" s="24">
        <v>191</v>
      </c>
      <c r="K6" s="25">
        <v>30</v>
      </c>
      <c r="L6" s="26">
        <f t="shared" ref="L6:L35" si="1">+I6*K6/J6</f>
        <v>6.4755333371733823E-2</v>
      </c>
      <c r="M6" s="25">
        <v>205</v>
      </c>
      <c r="N6" s="25">
        <v>34</v>
      </c>
      <c r="O6" s="27">
        <f>+L6*(N6/M6)</f>
        <v>1.0739908949458293E-2</v>
      </c>
      <c r="P6" s="28">
        <f>1/O6</f>
        <v>93.110659010795317</v>
      </c>
    </row>
    <row r="7" spans="2:16">
      <c r="B7" s="29">
        <v>4</v>
      </c>
      <c r="C7" s="29">
        <v>4</v>
      </c>
      <c r="D7" s="30">
        <v>1</v>
      </c>
      <c r="E7" s="30">
        <v>2</v>
      </c>
      <c r="F7" s="25">
        <v>14713</v>
      </c>
      <c r="G7" s="25">
        <v>35</v>
      </c>
      <c r="H7" s="25">
        <v>180</v>
      </c>
      <c r="I7" s="26">
        <f t="shared" si="0"/>
        <v>0.42819275470672197</v>
      </c>
      <c r="J7" s="31">
        <v>191</v>
      </c>
      <c r="K7" s="25">
        <v>30</v>
      </c>
      <c r="L7" s="26">
        <f t="shared" si="1"/>
        <v>6.7255406498438003E-2</v>
      </c>
      <c r="M7" s="25">
        <v>177</v>
      </c>
      <c r="N7" s="25">
        <v>34</v>
      </c>
      <c r="O7" s="27">
        <f t="shared" ref="O7:O35" si="2">+L7*(N7/M7)</f>
        <v>1.2919117632468318E-2</v>
      </c>
      <c r="P7" s="32">
        <f t="shared" ref="P7:P35" si="3">1/O7</f>
        <v>77.404667133520064</v>
      </c>
    </row>
    <row r="8" spans="2:16">
      <c r="B8" s="29">
        <v>4</v>
      </c>
      <c r="C8" s="29">
        <v>4</v>
      </c>
      <c r="D8" s="30">
        <v>1</v>
      </c>
      <c r="E8" s="30">
        <v>2</v>
      </c>
      <c r="F8" s="25">
        <v>14713</v>
      </c>
      <c r="G8" s="25">
        <v>35</v>
      </c>
      <c r="H8" s="25">
        <v>104</v>
      </c>
      <c r="I8" s="26">
        <f t="shared" si="0"/>
        <v>0.2474002582749949</v>
      </c>
      <c r="J8" s="31">
        <v>191</v>
      </c>
      <c r="K8" s="25">
        <v>30</v>
      </c>
      <c r="L8" s="26">
        <f t="shared" si="1"/>
        <v>3.8858679310208623E-2</v>
      </c>
      <c r="M8" s="25">
        <v>92</v>
      </c>
      <c r="N8" s="25">
        <v>34</v>
      </c>
      <c r="O8" s="27">
        <f t="shared" si="2"/>
        <v>1.4360816266816229E-2</v>
      </c>
      <c r="P8" s="32">
        <f t="shared" si="3"/>
        <v>69.633924800689513</v>
      </c>
    </row>
    <row r="9" spans="2:16">
      <c r="B9" s="29">
        <v>4</v>
      </c>
      <c r="C9" s="29">
        <v>4</v>
      </c>
      <c r="D9" s="30">
        <v>1</v>
      </c>
      <c r="E9" s="30">
        <v>2</v>
      </c>
      <c r="F9" s="25">
        <v>14713</v>
      </c>
      <c r="G9" s="25">
        <v>35</v>
      </c>
      <c r="H9" s="25">
        <v>147</v>
      </c>
      <c r="I9" s="26">
        <f t="shared" si="0"/>
        <v>0.34969074967715624</v>
      </c>
      <c r="J9" s="31">
        <v>191</v>
      </c>
      <c r="K9" s="25">
        <v>30</v>
      </c>
      <c r="L9" s="26">
        <f t="shared" si="1"/>
        <v>5.4925248640391028E-2</v>
      </c>
      <c r="M9" s="25">
        <v>154</v>
      </c>
      <c r="N9" s="25">
        <v>34</v>
      </c>
      <c r="O9" s="27">
        <f t="shared" si="2"/>
        <v>1.2126353595930487E-2</v>
      </c>
      <c r="P9" s="32">
        <f t="shared" si="3"/>
        <v>82.465020674936653</v>
      </c>
    </row>
    <row r="10" spans="2:16">
      <c r="B10" s="29">
        <v>4</v>
      </c>
      <c r="C10" s="29">
        <v>4</v>
      </c>
      <c r="D10" s="30">
        <v>1</v>
      </c>
      <c r="E10" s="30">
        <v>2</v>
      </c>
      <c r="F10" s="25">
        <v>14713</v>
      </c>
      <c r="G10" s="25">
        <v>35</v>
      </c>
      <c r="H10" s="25">
        <v>221</v>
      </c>
      <c r="I10" s="26">
        <f t="shared" si="0"/>
        <v>0.52572554883436418</v>
      </c>
      <c r="J10" s="31">
        <v>191</v>
      </c>
      <c r="K10" s="25">
        <v>30</v>
      </c>
      <c r="L10" s="26">
        <f t="shared" si="1"/>
        <v>8.2574693534193319E-2</v>
      </c>
      <c r="M10" s="25">
        <v>186</v>
      </c>
      <c r="N10" s="25">
        <v>34</v>
      </c>
      <c r="O10" s="27">
        <f t="shared" si="2"/>
        <v>1.5094298818078349E-2</v>
      </c>
      <c r="P10" s="32">
        <f t="shared" si="3"/>
        <v>66.250179094262137</v>
      </c>
    </row>
    <row r="11" spans="2:16">
      <c r="B11" s="29">
        <v>4</v>
      </c>
      <c r="C11" s="29">
        <v>4</v>
      </c>
      <c r="D11" s="30">
        <v>1</v>
      </c>
      <c r="E11" s="30">
        <v>2</v>
      </c>
      <c r="F11" s="25">
        <v>14713</v>
      </c>
      <c r="G11" s="25">
        <v>35</v>
      </c>
      <c r="H11" s="25">
        <v>183</v>
      </c>
      <c r="I11" s="26">
        <f t="shared" si="0"/>
        <v>0.43532930061850067</v>
      </c>
      <c r="J11" s="31">
        <v>191</v>
      </c>
      <c r="K11" s="25">
        <v>30</v>
      </c>
      <c r="L11" s="26">
        <f t="shared" si="1"/>
        <v>6.837632994007864E-2</v>
      </c>
      <c r="M11" s="25">
        <v>176</v>
      </c>
      <c r="N11" s="25">
        <v>34</v>
      </c>
      <c r="O11" s="27">
        <f t="shared" si="2"/>
        <v>1.3209063738424282E-2</v>
      </c>
      <c r="P11" s="32">
        <f t="shared" si="3"/>
        <v>75.705592750761511</v>
      </c>
    </row>
    <row r="12" spans="2:16">
      <c r="B12" s="29">
        <v>4</v>
      </c>
      <c r="C12" s="29">
        <v>4</v>
      </c>
      <c r="D12" s="30">
        <v>1</v>
      </c>
      <c r="E12" s="30">
        <v>3</v>
      </c>
      <c r="F12" s="25">
        <v>14172</v>
      </c>
      <c r="G12" s="25">
        <v>33</v>
      </c>
      <c r="H12" s="25">
        <v>214</v>
      </c>
      <c r="I12" s="26">
        <f t="shared" si="0"/>
        <v>0.4983065198983912</v>
      </c>
      <c r="J12" s="31">
        <v>191</v>
      </c>
      <c r="K12" s="25">
        <v>30</v>
      </c>
      <c r="L12" s="26">
        <f t="shared" si="1"/>
        <v>7.826803977461641E-2</v>
      </c>
      <c r="M12" s="25">
        <v>214</v>
      </c>
      <c r="N12" s="25">
        <v>34</v>
      </c>
      <c r="O12" s="27">
        <f t="shared" si="2"/>
        <v>1.2435109123069896E-2</v>
      </c>
      <c r="P12" s="32">
        <f t="shared" si="3"/>
        <v>80.417468805704118</v>
      </c>
    </row>
    <row r="13" spans="2:16">
      <c r="B13" s="29">
        <v>4</v>
      </c>
      <c r="C13" s="29">
        <v>4</v>
      </c>
      <c r="D13" s="30">
        <v>1</v>
      </c>
      <c r="E13" s="30">
        <v>3</v>
      </c>
      <c r="F13" s="25">
        <v>14172</v>
      </c>
      <c r="G13" s="25">
        <v>33</v>
      </c>
      <c r="H13" s="25">
        <v>152</v>
      </c>
      <c r="I13" s="26">
        <f t="shared" si="0"/>
        <v>0.35393734123624049</v>
      </c>
      <c r="J13" s="31">
        <v>191</v>
      </c>
      <c r="K13" s="25">
        <v>30</v>
      </c>
      <c r="L13" s="26">
        <f t="shared" si="1"/>
        <v>5.5592252550194843E-2</v>
      </c>
      <c r="M13" s="25">
        <v>167</v>
      </c>
      <c r="N13" s="25">
        <v>34</v>
      </c>
      <c r="O13" s="27">
        <f t="shared" si="2"/>
        <v>1.1318183153931884E-2</v>
      </c>
      <c r="P13" s="32">
        <f t="shared" si="3"/>
        <v>88.353403227319632</v>
      </c>
    </row>
    <row r="14" spans="2:16">
      <c r="B14" s="29">
        <v>4</v>
      </c>
      <c r="C14" s="29">
        <v>4</v>
      </c>
      <c r="D14" s="30">
        <v>1</v>
      </c>
      <c r="E14" s="30">
        <v>3</v>
      </c>
      <c r="F14" s="25">
        <v>14172</v>
      </c>
      <c r="G14" s="25">
        <v>33</v>
      </c>
      <c r="H14" s="25">
        <v>224</v>
      </c>
      <c r="I14" s="26">
        <f t="shared" si="0"/>
        <v>0.52159187129551232</v>
      </c>
      <c r="J14" s="31">
        <v>191</v>
      </c>
      <c r="K14" s="25">
        <v>30</v>
      </c>
      <c r="L14" s="26">
        <f t="shared" si="1"/>
        <v>8.1925424810813455E-2</v>
      </c>
      <c r="M14" s="25">
        <v>219</v>
      </c>
      <c r="N14" s="25">
        <v>34</v>
      </c>
      <c r="O14" s="27">
        <f t="shared" si="2"/>
        <v>1.2719015724053229E-2</v>
      </c>
      <c r="P14" s="32">
        <f t="shared" si="3"/>
        <v>78.622436019862491</v>
      </c>
    </row>
    <row r="15" spans="2:16">
      <c r="B15" s="29">
        <v>4</v>
      </c>
      <c r="C15" s="29">
        <v>4</v>
      </c>
      <c r="D15" s="30">
        <v>1</v>
      </c>
      <c r="E15" s="30">
        <v>3</v>
      </c>
      <c r="F15" s="25">
        <v>14172</v>
      </c>
      <c r="G15" s="25">
        <v>33</v>
      </c>
      <c r="H15" s="25">
        <v>173</v>
      </c>
      <c r="I15" s="26">
        <f t="shared" si="0"/>
        <v>0.40283657917019478</v>
      </c>
      <c r="J15" s="31">
        <v>191</v>
      </c>
      <c r="K15" s="25">
        <v>30</v>
      </c>
      <c r="L15" s="26">
        <f t="shared" si="1"/>
        <v>6.3272761126208596E-2</v>
      </c>
      <c r="M15" s="25">
        <v>173</v>
      </c>
      <c r="N15" s="25">
        <v>34</v>
      </c>
      <c r="O15" s="27">
        <f t="shared" si="2"/>
        <v>1.2435109123069898E-2</v>
      </c>
      <c r="P15" s="32">
        <f t="shared" si="3"/>
        <v>80.417468805704104</v>
      </c>
    </row>
    <row r="16" spans="2:16">
      <c r="B16" s="29">
        <v>4</v>
      </c>
      <c r="C16" s="29">
        <v>4</v>
      </c>
      <c r="D16" s="30">
        <v>1</v>
      </c>
      <c r="E16" s="30">
        <v>3</v>
      </c>
      <c r="F16" s="25">
        <v>14172</v>
      </c>
      <c r="G16" s="25">
        <v>33</v>
      </c>
      <c r="H16" s="25">
        <v>167</v>
      </c>
      <c r="I16" s="26">
        <f t="shared" si="0"/>
        <v>0.38886536833192209</v>
      </c>
      <c r="J16" s="31">
        <v>191</v>
      </c>
      <c r="K16" s="25">
        <v>30</v>
      </c>
      <c r="L16" s="26">
        <f t="shared" si="1"/>
        <v>6.1078330104490382E-2</v>
      </c>
      <c r="M16" s="25">
        <v>277</v>
      </c>
      <c r="N16" s="25">
        <v>34</v>
      </c>
      <c r="O16" s="27">
        <f t="shared" si="2"/>
        <v>7.4969791463995409E-3</v>
      </c>
      <c r="P16" s="32">
        <f t="shared" si="3"/>
        <v>133.38705903700622</v>
      </c>
    </row>
    <row r="17" spans="2:16">
      <c r="B17" s="29">
        <v>4</v>
      </c>
      <c r="C17" s="29">
        <v>4</v>
      </c>
      <c r="D17" s="30">
        <v>1</v>
      </c>
      <c r="E17" s="30">
        <v>4</v>
      </c>
      <c r="F17" s="25">
        <v>7956</v>
      </c>
      <c r="G17" s="25">
        <v>19</v>
      </c>
      <c r="H17" s="25">
        <v>191</v>
      </c>
      <c r="I17" s="26">
        <f t="shared" si="0"/>
        <v>0.45613373554550024</v>
      </c>
      <c r="J17" s="31">
        <v>191</v>
      </c>
      <c r="K17" s="25">
        <v>30</v>
      </c>
      <c r="L17" s="26">
        <f t="shared" si="1"/>
        <v>7.1644042232277522E-2</v>
      </c>
      <c r="M17" s="25">
        <v>246</v>
      </c>
      <c r="N17" s="25">
        <v>34</v>
      </c>
      <c r="O17" s="27">
        <f t="shared" si="2"/>
        <v>9.9020220971440479E-3</v>
      </c>
      <c r="P17" s="32">
        <f t="shared" si="3"/>
        <v>100.98947368421054</v>
      </c>
    </row>
    <row r="18" spans="2:16">
      <c r="B18" s="29">
        <v>4</v>
      </c>
      <c r="C18" s="29">
        <v>4</v>
      </c>
      <c r="D18" s="30">
        <v>1</v>
      </c>
      <c r="E18" s="30">
        <v>4</v>
      </c>
      <c r="F18" s="25">
        <v>7956</v>
      </c>
      <c r="G18" s="25">
        <v>19</v>
      </c>
      <c r="H18" s="25">
        <v>154</v>
      </c>
      <c r="I18" s="26">
        <f t="shared" si="0"/>
        <v>0.36777275012569133</v>
      </c>
      <c r="J18" s="31">
        <v>191</v>
      </c>
      <c r="K18" s="25">
        <v>30</v>
      </c>
      <c r="L18" s="26">
        <f t="shared" si="1"/>
        <v>5.7765353422883449E-2</v>
      </c>
      <c r="M18" s="25">
        <v>363</v>
      </c>
      <c r="N18" s="25">
        <v>34</v>
      </c>
      <c r="O18" s="27">
        <f t="shared" si="2"/>
        <v>5.4105289707383946E-3</v>
      </c>
      <c r="P18" s="32">
        <f t="shared" si="3"/>
        <v>184.82481203007521</v>
      </c>
    </row>
    <row r="19" spans="2:16">
      <c r="B19" s="29">
        <v>4</v>
      </c>
      <c r="C19" s="29">
        <v>4</v>
      </c>
      <c r="D19" s="30">
        <v>1</v>
      </c>
      <c r="E19" s="30">
        <v>4</v>
      </c>
      <c r="F19" s="25">
        <v>7956</v>
      </c>
      <c r="G19" s="25">
        <v>19</v>
      </c>
      <c r="H19" s="25">
        <v>145</v>
      </c>
      <c r="I19" s="26">
        <f t="shared" si="0"/>
        <v>0.34627953745600804</v>
      </c>
      <c r="J19" s="31">
        <v>191</v>
      </c>
      <c r="K19" s="25">
        <v>30</v>
      </c>
      <c r="L19" s="26">
        <f t="shared" si="1"/>
        <v>5.4389456144922729E-2</v>
      </c>
      <c r="M19" s="25">
        <v>151</v>
      </c>
      <c r="N19" s="25">
        <v>34</v>
      </c>
      <c r="O19" s="27">
        <f t="shared" si="2"/>
        <v>1.2246632509452801E-2</v>
      </c>
      <c r="P19" s="32">
        <f t="shared" si="3"/>
        <v>81.655099818511786</v>
      </c>
    </row>
    <row r="20" spans="2:16">
      <c r="B20" s="29">
        <v>4</v>
      </c>
      <c r="C20" s="29">
        <v>4</v>
      </c>
      <c r="D20" s="30">
        <v>1</v>
      </c>
      <c r="E20" s="30">
        <v>4</v>
      </c>
      <c r="F20" s="25">
        <v>7956</v>
      </c>
      <c r="G20" s="25">
        <v>19</v>
      </c>
      <c r="H20" s="25">
        <v>191</v>
      </c>
      <c r="I20" s="26">
        <f t="shared" si="0"/>
        <v>0.45613373554550024</v>
      </c>
      <c r="J20" s="31">
        <v>191</v>
      </c>
      <c r="K20" s="25">
        <v>30</v>
      </c>
      <c r="L20" s="26">
        <f t="shared" si="1"/>
        <v>7.1644042232277522E-2</v>
      </c>
      <c r="M20" s="25">
        <v>189</v>
      </c>
      <c r="N20" s="25">
        <v>34</v>
      </c>
      <c r="O20" s="27">
        <f t="shared" si="2"/>
        <v>1.2888346221679553E-2</v>
      </c>
      <c r="P20" s="32">
        <f t="shared" si="3"/>
        <v>77.589473684210532</v>
      </c>
    </row>
    <row r="21" spans="2:16">
      <c r="B21" s="29">
        <v>4</v>
      </c>
      <c r="C21" s="29">
        <v>4</v>
      </c>
      <c r="D21" s="30">
        <v>1</v>
      </c>
      <c r="E21" s="30">
        <v>4</v>
      </c>
      <c r="F21" s="25">
        <v>7956</v>
      </c>
      <c r="G21" s="25">
        <v>19</v>
      </c>
      <c r="H21" s="25">
        <v>268</v>
      </c>
      <c r="I21" s="26">
        <f t="shared" si="0"/>
        <v>0.64002011060834585</v>
      </c>
      <c r="J21" s="31">
        <v>191</v>
      </c>
      <c r="K21" s="25">
        <v>30</v>
      </c>
      <c r="L21" s="26">
        <f t="shared" si="1"/>
        <v>0.10052671894371924</v>
      </c>
      <c r="M21" s="25">
        <v>277</v>
      </c>
      <c r="N21" s="25">
        <v>34</v>
      </c>
      <c r="O21" s="27">
        <f t="shared" si="2"/>
        <v>1.2339019653741711E-2</v>
      </c>
      <c r="P21" s="32">
        <f t="shared" si="3"/>
        <v>81.04371563236451</v>
      </c>
    </row>
    <row r="22" spans="2:16">
      <c r="B22" s="29">
        <v>4</v>
      </c>
      <c r="C22" s="29">
        <v>4</v>
      </c>
      <c r="D22" s="30">
        <v>2</v>
      </c>
      <c r="E22" s="30">
        <v>1</v>
      </c>
      <c r="F22" s="25">
        <v>6862</v>
      </c>
      <c r="G22" s="25">
        <v>16</v>
      </c>
      <c r="H22" s="25">
        <v>187</v>
      </c>
      <c r="I22" s="26">
        <f t="shared" si="0"/>
        <v>0.43602448265811716</v>
      </c>
      <c r="J22" s="31">
        <v>191</v>
      </c>
      <c r="K22" s="25">
        <v>30</v>
      </c>
      <c r="L22" s="26">
        <f t="shared" si="1"/>
        <v>6.8485520836353481E-2</v>
      </c>
      <c r="M22" s="25">
        <v>176</v>
      </c>
      <c r="N22" s="25">
        <v>34</v>
      </c>
      <c r="O22" s="27">
        <f t="shared" si="2"/>
        <v>1.3230157434295559E-2</v>
      </c>
      <c r="P22" s="32">
        <f t="shared" si="3"/>
        <v>75.584890426758946</v>
      </c>
    </row>
    <row r="23" spans="2:16">
      <c r="B23" s="29">
        <v>4</v>
      </c>
      <c r="C23" s="29">
        <v>4</v>
      </c>
      <c r="D23" s="30">
        <v>2</v>
      </c>
      <c r="E23" s="30">
        <v>2</v>
      </c>
      <c r="F23" s="25">
        <v>16263</v>
      </c>
      <c r="G23" s="25">
        <v>38</v>
      </c>
      <c r="H23" s="25">
        <v>152</v>
      </c>
      <c r="I23" s="26">
        <f t="shared" si="0"/>
        <v>0.35516202422677245</v>
      </c>
      <c r="J23" s="31">
        <v>191</v>
      </c>
      <c r="K23" s="25">
        <v>30</v>
      </c>
      <c r="L23" s="26">
        <f t="shared" si="1"/>
        <v>5.5784611135095148E-2</v>
      </c>
      <c r="M23" s="25">
        <v>155</v>
      </c>
      <c r="N23" s="25">
        <v>34</v>
      </c>
      <c r="O23" s="27">
        <f t="shared" si="2"/>
        <v>1.2236624378020871E-2</v>
      </c>
      <c r="P23" s="32">
        <f t="shared" si="3"/>
        <v>81.721884165716148</v>
      </c>
    </row>
    <row r="24" spans="2:16">
      <c r="B24" s="29">
        <v>4</v>
      </c>
      <c r="C24" s="29">
        <v>4</v>
      </c>
      <c r="D24" s="30">
        <v>2</v>
      </c>
      <c r="E24" s="30">
        <v>2</v>
      </c>
      <c r="F24" s="25">
        <v>16263</v>
      </c>
      <c r="G24" s="25">
        <v>38</v>
      </c>
      <c r="H24" s="25">
        <v>107</v>
      </c>
      <c r="I24" s="26">
        <f t="shared" si="0"/>
        <v>0.25001537231753057</v>
      </c>
      <c r="J24" s="31">
        <v>191</v>
      </c>
      <c r="K24" s="25">
        <v>30</v>
      </c>
      <c r="L24" s="26">
        <f t="shared" si="1"/>
        <v>3.9269430206941978E-2</v>
      </c>
      <c r="M24" s="25">
        <v>129</v>
      </c>
      <c r="N24" s="25">
        <v>34</v>
      </c>
      <c r="O24" s="27">
        <f t="shared" si="2"/>
        <v>1.0350082380124243E-2</v>
      </c>
      <c r="P24" s="32">
        <f t="shared" si="3"/>
        <v>96.617588466768893</v>
      </c>
    </row>
    <row r="25" spans="2:16">
      <c r="B25" s="29">
        <v>4</v>
      </c>
      <c r="C25" s="29">
        <v>4</v>
      </c>
      <c r="D25" s="30">
        <v>2</v>
      </c>
      <c r="E25" s="30">
        <v>2</v>
      </c>
      <c r="F25" s="25">
        <v>16263</v>
      </c>
      <c r="G25" s="25">
        <v>38</v>
      </c>
      <c r="H25" s="25">
        <v>142</v>
      </c>
      <c r="I25" s="26">
        <f t="shared" si="0"/>
        <v>0.33179610158027423</v>
      </c>
      <c r="J25" s="31">
        <v>191</v>
      </c>
      <c r="K25" s="25">
        <v>30</v>
      </c>
      <c r="L25" s="26">
        <f t="shared" si="1"/>
        <v>5.211457092883888E-2</v>
      </c>
      <c r="M25" s="25">
        <v>157</v>
      </c>
      <c r="N25" s="25">
        <v>34</v>
      </c>
      <c r="O25" s="27">
        <f t="shared" si="2"/>
        <v>1.1285958035544726E-2</v>
      </c>
      <c r="P25" s="32">
        <f t="shared" si="3"/>
        <v>88.605681223564304</v>
      </c>
    </row>
    <row r="26" spans="2:16">
      <c r="B26" s="29">
        <v>4</v>
      </c>
      <c r="C26" s="29">
        <v>4</v>
      </c>
      <c r="D26" s="30">
        <v>2</v>
      </c>
      <c r="E26" s="30">
        <v>2</v>
      </c>
      <c r="F26" s="25">
        <v>16263</v>
      </c>
      <c r="G26" s="25">
        <v>38</v>
      </c>
      <c r="H26" s="25">
        <v>116</v>
      </c>
      <c r="I26" s="26">
        <f t="shared" si="0"/>
        <v>0.27104470269937897</v>
      </c>
      <c r="J26" s="31">
        <v>191</v>
      </c>
      <c r="K26" s="25">
        <v>30</v>
      </c>
      <c r="L26" s="26">
        <f t="shared" si="1"/>
        <v>4.257246639257261E-2</v>
      </c>
      <c r="M26" s="25">
        <v>130</v>
      </c>
      <c r="N26" s="25">
        <v>34</v>
      </c>
      <c r="O26" s="27">
        <f t="shared" si="2"/>
        <v>1.1134337364211299E-2</v>
      </c>
      <c r="P26" s="32">
        <f t="shared" si="3"/>
        <v>89.812259795025085</v>
      </c>
    </row>
    <row r="27" spans="2:16">
      <c r="B27" s="29">
        <v>4</v>
      </c>
      <c r="C27" s="29">
        <v>4</v>
      </c>
      <c r="D27" s="30">
        <v>2</v>
      </c>
      <c r="E27" s="30">
        <v>2</v>
      </c>
      <c r="F27" s="25">
        <v>16263</v>
      </c>
      <c r="G27" s="25">
        <v>38</v>
      </c>
      <c r="H27" s="25">
        <v>204</v>
      </c>
      <c r="I27" s="26">
        <f t="shared" si="0"/>
        <v>0.47666482198856297</v>
      </c>
      <c r="J27" s="31">
        <v>191</v>
      </c>
      <c r="K27" s="25">
        <v>30</v>
      </c>
      <c r="L27" s="26">
        <f t="shared" si="1"/>
        <v>7.4868820207627695E-2</v>
      </c>
      <c r="M27" s="25">
        <v>379</v>
      </c>
      <c r="N27" s="25">
        <v>34</v>
      </c>
      <c r="O27" s="27">
        <f t="shared" si="2"/>
        <v>6.7164640819507701E-3</v>
      </c>
      <c r="P27" s="32">
        <f t="shared" si="3"/>
        <v>148.88786537060645</v>
      </c>
    </row>
    <row r="28" spans="2:16">
      <c r="B28" s="29">
        <v>4</v>
      </c>
      <c r="C28" s="29">
        <v>4</v>
      </c>
      <c r="D28" s="30">
        <v>2</v>
      </c>
      <c r="E28" s="30">
        <v>2</v>
      </c>
      <c r="F28" s="25">
        <v>16263</v>
      </c>
      <c r="G28" s="25">
        <v>38</v>
      </c>
      <c r="H28" s="25">
        <v>152</v>
      </c>
      <c r="I28" s="26">
        <f t="shared" si="0"/>
        <v>0.35516202422677245</v>
      </c>
      <c r="J28" s="31">
        <v>191</v>
      </c>
      <c r="K28" s="25">
        <v>30</v>
      </c>
      <c r="L28" s="26">
        <f t="shared" si="1"/>
        <v>5.5784611135095148E-2</v>
      </c>
      <c r="M28" s="25">
        <v>147</v>
      </c>
      <c r="N28" s="25">
        <v>34</v>
      </c>
      <c r="O28" s="27">
        <f t="shared" si="2"/>
        <v>1.2902563119681871E-2</v>
      </c>
      <c r="P28" s="32">
        <f t="shared" si="3"/>
        <v>77.503980466840474</v>
      </c>
    </row>
    <row r="29" spans="2:16">
      <c r="B29" s="29">
        <v>4</v>
      </c>
      <c r="C29" s="29">
        <v>4</v>
      </c>
      <c r="D29" s="30">
        <v>2</v>
      </c>
      <c r="E29" s="30">
        <v>2</v>
      </c>
      <c r="F29" s="25">
        <v>16263</v>
      </c>
      <c r="G29" s="25">
        <v>38</v>
      </c>
      <c r="H29" s="25">
        <v>164</v>
      </c>
      <c r="I29" s="26">
        <f t="shared" si="0"/>
        <v>0.38320113140257023</v>
      </c>
      <c r="J29" s="31">
        <v>191</v>
      </c>
      <c r="K29" s="25">
        <v>30</v>
      </c>
      <c r="L29" s="26">
        <f t="shared" si="1"/>
        <v>6.0188659382602656E-2</v>
      </c>
      <c r="M29" s="25">
        <v>220</v>
      </c>
      <c r="N29" s="25">
        <v>34</v>
      </c>
      <c r="O29" s="27">
        <f t="shared" si="2"/>
        <v>9.3018837227658649E-3</v>
      </c>
      <c r="P29" s="32">
        <f t="shared" si="3"/>
        <v>107.50510647134335</v>
      </c>
    </row>
    <row r="30" spans="2:16">
      <c r="B30" s="29">
        <v>4</v>
      </c>
      <c r="C30" s="29">
        <v>4</v>
      </c>
      <c r="D30" s="30">
        <v>2</v>
      </c>
      <c r="E30" s="30">
        <v>2</v>
      </c>
      <c r="F30" s="25">
        <v>16263</v>
      </c>
      <c r="G30" s="25">
        <v>38</v>
      </c>
      <c r="H30" s="25">
        <v>126</v>
      </c>
      <c r="I30" s="26">
        <f t="shared" si="0"/>
        <v>0.29441062534587714</v>
      </c>
      <c r="J30" s="31">
        <v>191</v>
      </c>
      <c r="K30" s="25">
        <v>30</v>
      </c>
      <c r="L30" s="26">
        <f t="shared" si="1"/>
        <v>4.6242506598828871E-2</v>
      </c>
      <c r="M30" s="25">
        <v>109</v>
      </c>
      <c r="N30" s="25">
        <v>34</v>
      </c>
      <c r="O30" s="27">
        <f t="shared" si="2"/>
        <v>1.4424268113396163E-2</v>
      </c>
      <c r="P30" s="32">
        <f t="shared" si="3"/>
        <v>69.327607621996165</v>
      </c>
    </row>
    <row r="31" spans="2:16">
      <c r="B31" s="29">
        <v>4</v>
      </c>
      <c r="C31" s="29">
        <v>4</v>
      </c>
      <c r="D31" s="30">
        <v>2</v>
      </c>
      <c r="E31" s="30">
        <v>2</v>
      </c>
      <c r="F31" s="25">
        <v>16263</v>
      </c>
      <c r="G31" s="25">
        <v>38</v>
      </c>
      <c r="H31" s="25">
        <v>228</v>
      </c>
      <c r="I31" s="26">
        <f t="shared" si="0"/>
        <v>0.53274303634015863</v>
      </c>
      <c r="J31" s="31">
        <v>191</v>
      </c>
      <c r="K31" s="25">
        <v>30</v>
      </c>
      <c r="L31" s="26">
        <f t="shared" si="1"/>
        <v>8.3676916702642712E-2</v>
      </c>
      <c r="M31" s="25">
        <v>260</v>
      </c>
      <c r="N31" s="25">
        <v>34</v>
      </c>
      <c r="O31" s="27">
        <f t="shared" si="2"/>
        <v>1.0942366030345586E-2</v>
      </c>
      <c r="P31" s="32">
        <f t="shared" si="3"/>
        <v>91.387913475639564</v>
      </c>
    </row>
    <row r="32" spans="2:16">
      <c r="B32" s="29">
        <v>4</v>
      </c>
      <c r="C32" s="29">
        <v>4</v>
      </c>
      <c r="D32" s="30">
        <v>2</v>
      </c>
      <c r="E32" s="30">
        <v>3</v>
      </c>
      <c r="F32" s="25">
        <v>13653</v>
      </c>
      <c r="G32" s="25">
        <v>32</v>
      </c>
      <c r="H32" s="25">
        <v>105</v>
      </c>
      <c r="I32" s="26">
        <f t="shared" si="0"/>
        <v>0.24609975829488023</v>
      </c>
      <c r="J32" s="31">
        <v>191</v>
      </c>
      <c r="K32" s="25">
        <v>30</v>
      </c>
      <c r="L32" s="26">
        <f t="shared" si="1"/>
        <v>3.8654412297625167E-2</v>
      </c>
      <c r="M32" s="25">
        <v>118</v>
      </c>
      <c r="N32" s="25">
        <v>34</v>
      </c>
      <c r="O32" s="27">
        <f t="shared" si="2"/>
        <v>1.1137712017959794E-2</v>
      </c>
      <c r="P32" s="32">
        <f t="shared" si="3"/>
        <v>89.785047268907562</v>
      </c>
    </row>
    <row r="33" spans="2:16">
      <c r="B33" s="29">
        <v>4</v>
      </c>
      <c r="C33" s="29">
        <v>4</v>
      </c>
      <c r="D33" s="30">
        <v>2</v>
      </c>
      <c r="E33" s="30">
        <v>3</v>
      </c>
      <c r="F33" s="25">
        <v>13653</v>
      </c>
      <c r="G33" s="25">
        <v>32</v>
      </c>
      <c r="H33" s="25">
        <v>174</v>
      </c>
      <c r="I33" s="26">
        <f t="shared" si="0"/>
        <v>0.40782245660294442</v>
      </c>
      <c r="J33" s="31">
        <v>191</v>
      </c>
      <c r="K33" s="25">
        <v>30</v>
      </c>
      <c r="L33" s="26">
        <f t="shared" si="1"/>
        <v>6.4055883236064565E-2</v>
      </c>
      <c r="M33" s="25">
        <v>215</v>
      </c>
      <c r="N33" s="25">
        <v>34</v>
      </c>
      <c r="O33" s="27">
        <f t="shared" si="2"/>
        <v>1.0129767581517186E-2</v>
      </c>
      <c r="P33" s="32">
        <f t="shared" si="3"/>
        <v>98.718948085699807</v>
      </c>
    </row>
    <row r="34" spans="2:16">
      <c r="B34" s="29">
        <v>4</v>
      </c>
      <c r="C34" s="29">
        <v>4</v>
      </c>
      <c r="D34" s="30">
        <v>2</v>
      </c>
      <c r="E34" s="30">
        <v>3</v>
      </c>
      <c r="F34" s="25">
        <v>13653</v>
      </c>
      <c r="G34" s="25">
        <v>32</v>
      </c>
      <c r="H34" s="25">
        <v>170</v>
      </c>
      <c r="I34" s="26">
        <f t="shared" si="0"/>
        <v>0.39844722771552038</v>
      </c>
      <c r="J34" s="31">
        <v>191</v>
      </c>
      <c r="K34" s="25">
        <v>30</v>
      </c>
      <c r="L34" s="26">
        <f t="shared" si="1"/>
        <v>6.2583334196155041E-2</v>
      </c>
      <c r="M34" s="25">
        <v>202</v>
      </c>
      <c r="N34" s="25">
        <v>34</v>
      </c>
      <c r="O34" s="27">
        <f t="shared" si="2"/>
        <v>1.0533828528065701E-2</v>
      </c>
      <c r="P34" s="32">
        <f t="shared" si="3"/>
        <v>94.932245891003447</v>
      </c>
    </row>
    <row r="35" spans="2:16">
      <c r="B35" s="33">
        <v>4</v>
      </c>
      <c r="C35" s="33">
        <v>4</v>
      </c>
      <c r="D35" s="34">
        <v>2</v>
      </c>
      <c r="E35" s="34">
        <v>4</v>
      </c>
      <c r="F35" s="35">
        <v>2637</v>
      </c>
      <c r="G35" s="35">
        <v>6</v>
      </c>
      <c r="H35" s="35">
        <v>97</v>
      </c>
      <c r="I35" s="36">
        <f t="shared" si="0"/>
        <v>0.22070534698521047</v>
      </c>
      <c r="J35" s="37">
        <v>191</v>
      </c>
      <c r="K35" s="35">
        <v>30</v>
      </c>
      <c r="L35" s="36">
        <f t="shared" si="1"/>
        <v>3.4665761306577558E-2</v>
      </c>
      <c r="M35" s="35">
        <v>118</v>
      </c>
      <c r="N35" s="35">
        <v>34</v>
      </c>
      <c r="O35" s="38">
        <f t="shared" si="2"/>
        <v>9.9884396985053976E-3</v>
      </c>
      <c r="P35" s="39">
        <f t="shared" si="3"/>
        <v>100.115736810188</v>
      </c>
    </row>
  </sheetData>
  <mergeCells count="15">
    <mergeCell ref="L4:L5"/>
    <mergeCell ref="M4:M5"/>
    <mergeCell ref="N4:N5"/>
    <mergeCell ref="O4:O5"/>
    <mergeCell ref="P4:P5"/>
    <mergeCell ref="B3:B5"/>
    <mergeCell ref="C3:J3"/>
    <mergeCell ref="K3:P3"/>
    <mergeCell ref="C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2011-06-06T13:51:12Z</dcterms:created>
  <dcterms:modified xsi:type="dcterms:W3CDTF">2011-06-06T13:53:48Z</dcterms:modified>
</cp:coreProperties>
</file>